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R:\Fact Book\Data\Enrollment\Fall\2025-26\"/>
    </mc:Choice>
  </mc:AlternateContent>
  <xr:revisionPtr revIDLastSave="0" documentId="13_ncr:1_{FB2DB900-4B75-4BF2-8845-A1364F070A20}" xr6:coauthVersionLast="47" xr6:coauthVersionMax="47" xr10:uidLastSave="{00000000-0000-0000-0000-000000000000}"/>
  <bookViews>
    <workbookView xWindow="-120" yWindow="-120" windowWidth="51840" windowHeight="21120" xr2:uid="{00000000-000D-0000-FFFF-FFFF00000000}"/>
  </bookViews>
  <sheets>
    <sheet name="By Multi Race Ethnicity" sheetId="2" r:id="rId1"/>
  </sheets>
  <definedNames>
    <definedName name="_______x1" hidden="1">{"'geo origin ugs'!$H$14","'geo origin ugs'!$E$1"}</definedName>
    <definedName name="______x1" hidden="1">{"'geo origin ugs'!$H$14","'geo origin ugs'!$E$1"}</definedName>
    <definedName name="_____x1" hidden="1">{"'geo origin ugs'!$H$14","'geo origin ugs'!$E$1"}</definedName>
    <definedName name="____x1" hidden="1">{"'geo origin ugs'!$H$14","'geo origin ugs'!$E$1"}</definedName>
    <definedName name="___x1" hidden="1">{"'geo origin ugs'!$H$14","'geo origin ugs'!$E$1"}</definedName>
    <definedName name="__x1" hidden="1">{"'geo origin ugs'!$H$14","'geo origin ugs'!$E$1"}</definedName>
    <definedName name="control44" hidden="1">{"'geo origin ugs'!$H$14","'geo origin ugs'!$E$1"}</definedName>
    <definedName name="control55" hidden="1">{"'geo origin ugs'!$H$14","'geo origin ugs'!$E$1"}</definedName>
    <definedName name="control56" hidden="1">{"'geo origin ugs'!$H$14","'geo origin ugs'!$E$1"}</definedName>
    <definedName name="control68" hidden="1">{"'geo origin ugs'!$H$14","'geo origin ugs'!$E$1"}</definedName>
    <definedName name="control8" hidden="1">{"'geo origin ugs'!$H$14","'geo origin ugs'!$E$1"}</definedName>
    <definedName name="enrollment" localSheetId="0">#REF!</definedName>
    <definedName name="enrollment">#REF!</definedName>
    <definedName name="f" hidden="1">{"'geo origin ugs'!$H$14","'geo origin ugs'!$E$1"}</definedName>
    <definedName name="ffff" hidden="1">{"'geo origin ugs'!$H$14","'geo origin ugs'!$E$1"}</definedName>
    <definedName name="HTML_CodePage" hidden="1">1252</definedName>
    <definedName name="HTML_Control" hidden="1">{"'geo origin ugs'!$H$14","'geo origin ugs'!$E$1"}</definedName>
    <definedName name="HTML_Control1" hidden="1">{"'geo origin ugs'!$H$14","'geo origin ugs'!$E$1"}</definedName>
    <definedName name="HTML_Control2" hidden="1">{"'geo origin ugs'!$H$14","'geo origin ugs'!$E$1"}</definedName>
    <definedName name="HTML_Control3" hidden="1">{"'geo origin ugs'!$H$14","'geo origin ugs'!$E$1"}</definedName>
    <definedName name="HTML_Control4" hidden="1">{"'geo origin ugs'!$H$14","'geo origin ugs'!$E$1"}</definedName>
    <definedName name="HTML_Control6" hidden="1">{"'geo origin ugs'!$H$14","'geo origin ugs'!$E$1"}</definedName>
    <definedName name="HTML_Description" hidden="1">""</definedName>
    <definedName name="HTML_Email" hidden="1">""</definedName>
    <definedName name="HTML_Header" hidden="1">""</definedName>
    <definedName name="HTML_LastUpdate" hidden="1">"6/21/2001"</definedName>
    <definedName name="HTML_LineAfter" hidden="1">FALSE</definedName>
    <definedName name="HTML_LineBefore" hidden="1">FALSE</definedName>
    <definedName name="HTML_Name" hidden="1">"Emily Thomas"</definedName>
    <definedName name="HTML_OBDlg2" hidden="1">TRUE</definedName>
    <definedName name="HTML_OBDlg4" hidden="1">TRUE</definedName>
    <definedName name="HTML_OS" hidden="1">0</definedName>
    <definedName name="HTML_PathFile" hidden="1">"C:\AAA TEST FILES\graph test.htm"</definedName>
    <definedName name="HTML_Title" hidden="1">"ug geographic origin"</definedName>
    <definedName name="kkkkk" hidden="1">{"'geo origin ugs'!$H$14","'geo origin ugs'!$E$1"}</definedName>
    <definedName name="ll" hidden="1">{"'geo origin ugs'!$H$14","'geo origin ugs'!$E$1"}</definedName>
    <definedName name="newn" hidden="1">{"'geo origin ugs'!$H$14","'geo origin ugs'!$E$1"}</definedName>
    <definedName name="sc" hidden="1">{"'geo origin ugs'!$H$14","'geo origin ugs'!$E$1"}</definedName>
    <definedName name="x" hidden="1">{"'geo origin ugs'!$H$14","'geo origin ugs'!$E$1"}</definedName>
    <definedName name="xx" hidden="1">{"'geo origin ugs'!$H$14","'geo origin ugs'!$E$1"}</definedName>
    <definedName name="xxx" hidden="1">{"'geo origin ugs'!$H$14","'geo origin ugs'!$E$1"}</definedName>
    <definedName name="xxxx" hidden="1">{"'geo origin ugs'!$H$14","'geo origin ugs'!$E$1"}</definedName>
    <definedName name="xxxxx" hidden="1">{"'geo origin ugs'!$H$14","'geo origin ugs'!$E$1"}</definedName>
    <definedName name="xy" hidden="1">{"'geo origin ugs'!$H$14","'geo origin ugs'!$E$1"}</definedName>
    <definedName name="zy" hidden="1">{"'geo origin ugs'!$H$14","'geo origin ugs'!$E$1"}</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3" i="2" l="1"/>
  <c r="M24" i="2"/>
  <c r="M25" i="2"/>
  <c r="M26" i="2"/>
  <c r="M27" i="2"/>
  <c r="M22" i="2"/>
  <c r="M15" i="2"/>
  <c r="M16" i="2"/>
  <c r="M17" i="2"/>
  <c r="M18" i="2"/>
  <c r="M19" i="2"/>
  <c r="M20" i="2"/>
  <c r="M14" i="2"/>
  <c r="B22" i="2"/>
  <c r="L26" i="2"/>
  <c r="K26" i="2"/>
  <c r="J26" i="2"/>
  <c r="I26" i="2"/>
  <c r="H26" i="2"/>
  <c r="G26" i="2"/>
  <c r="F26" i="2"/>
  <c r="E26" i="2"/>
  <c r="D26" i="2"/>
  <c r="C26" i="2"/>
  <c r="B26" i="2"/>
  <c r="L18" i="2"/>
  <c r="K18" i="2"/>
  <c r="J18" i="2"/>
  <c r="I18" i="2"/>
  <c r="H18" i="2"/>
  <c r="G18" i="2"/>
  <c r="F18" i="2"/>
  <c r="E18" i="2"/>
  <c r="D18" i="2"/>
  <c r="C18" i="2"/>
  <c r="B18" i="2"/>
  <c r="L27" i="2"/>
  <c r="L20" i="2"/>
  <c r="L19" i="2"/>
  <c r="L23" i="2"/>
  <c r="L16" i="2"/>
  <c r="L17" i="2"/>
  <c r="L15" i="2"/>
  <c r="L24" i="2"/>
  <c r="L22" i="2"/>
  <c r="L14" i="2"/>
  <c r="L25" i="2"/>
  <c r="F15" i="2"/>
  <c r="F17" i="2"/>
  <c r="F19" i="2"/>
  <c r="F20" i="2"/>
  <c r="B20" i="2"/>
  <c r="B15" i="2"/>
  <c r="B25" i="2"/>
  <c r="B23" i="2"/>
  <c r="F24" i="2"/>
  <c r="E17" i="2"/>
  <c r="B19" i="2"/>
  <c r="B16" i="2"/>
  <c r="B14" i="2"/>
  <c r="D27" i="2"/>
  <c r="F22" i="2"/>
  <c r="B17" i="2"/>
  <c r="D20" i="2"/>
  <c r="F27" i="2"/>
  <c r="F25" i="2"/>
  <c r="D22" i="2"/>
  <c r="C20" i="2"/>
  <c r="C27" i="2"/>
  <c r="C25" i="2"/>
  <c r="C16" i="2"/>
  <c r="D25" i="2"/>
  <c r="C15" i="2"/>
  <c r="C14" i="2"/>
  <c r="E23" i="2"/>
  <c r="F23" i="2"/>
  <c r="E22" i="2"/>
  <c r="D14" i="2"/>
  <c r="F16" i="2"/>
  <c r="D19" i="2"/>
  <c r="C24" i="2"/>
  <c r="E20" i="2"/>
  <c r="D15" i="2"/>
  <c r="B27" i="2"/>
  <c r="B24" i="2"/>
  <c r="D17" i="2"/>
  <c r="D16" i="2"/>
  <c r="C22" i="2"/>
  <c r="C19" i="2"/>
  <c r="C23" i="2"/>
  <c r="C17" i="2"/>
  <c r="F14" i="2"/>
  <c r="D23" i="2"/>
  <c r="D24" i="2"/>
  <c r="E25" i="2"/>
  <c r="E27" i="2"/>
  <c r="E19" i="2"/>
  <c r="E24" i="2"/>
  <c r="E14" i="2"/>
  <c r="E15" i="2"/>
  <c r="E16" i="2"/>
  <c r="I17" i="2"/>
  <c r="H17" i="2"/>
  <c r="G15" i="2"/>
  <c r="G27" i="2"/>
  <c r="G16" i="2"/>
  <c r="I24" i="2"/>
  <c r="H27" i="2"/>
  <c r="H24" i="2"/>
  <c r="I20" i="2"/>
  <c r="I23" i="2"/>
  <c r="H16" i="2"/>
  <c r="H20" i="2"/>
  <c r="H15" i="2"/>
  <c r="G14" i="2"/>
  <c r="I16" i="2"/>
  <c r="I19" i="2"/>
  <c r="I27" i="2"/>
  <c r="I14" i="2"/>
  <c r="H19" i="2"/>
  <c r="H14" i="2"/>
  <c r="G24" i="2"/>
  <c r="I25" i="2"/>
  <c r="I15" i="2"/>
  <c r="G17" i="2"/>
  <c r="G22" i="2"/>
  <c r="H23" i="2"/>
  <c r="I22" i="2"/>
  <c r="H22" i="2"/>
  <c r="G25" i="2"/>
  <c r="G19" i="2"/>
  <c r="H25" i="2"/>
  <c r="G23" i="2"/>
  <c r="G20" i="2"/>
  <c r="J20" i="2"/>
  <c r="J25" i="2"/>
  <c r="J17" i="2"/>
  <c r="J27" i="2"/>
  <c r="J19" i="2"/>
  <c r="J14" i="2"/>
  <c r="J22" i="2"/>
  <c r="J23" i="2"/>
  <c r="J15" i="2"/>
  <c r="J16" i="2"/>
  <c r="J24" i="2"/>
  <c r="K27" i="2"/>
  <c r="K19" i="2"/>
  <c r="K20" i="2"/>
  <c r="K24" i="2"/>
  <c r="K16" i="2"/>
  <c r="K25" i="2"/>
  <c r="K17" i="2"/>
  <c r="K14" i="2"/>
  <c r="K22" i="2"/>
  <c r="K15" i="2"/>
  <c r="K23" i="2"/>
</calcChain>
</file>

<file path=xl/sharedStrings.xml><?xml version="1.0" encoding="utf-8"?>
<sst xmlns="http://schemas.openxmlformats.org/spreadsheetml/2006/main" count="40" uniqueCount="27">
  <si>
    <t>White</t>
  </si>
  <si>
    <t>Native Hawaiian or Other Pacific Islander</t>
  </si>
  <si>
    <t>Hispanic or Latino</t>
  </si>
  <si>
    <t>Black or African American</t>
  </si>
  <si>
    <t>Asian</t>
  </si>
  <si>
    <t>American Indian or Alaskan Native</t>
  </si>
  <si>
    <t>Percent with Known Race/Ethnicity</t>
  </si>
  <si>
    <t>Percent of Total</t>
  </si>
  <si>
    <t>Race/Ethnicity unknown</t>
  </si>
  <si>
    <t>Individuals may appear in more than one category; the sum of categories will exceed the total in 2010 and later</t>
  </si>
  <si>
    <t>Level / Race and Ethnicity</t>
  </si>
  <si>
    <t>All Students (N)</t>
  </si>
  <si>
    <r>
      <rPr>
        <b/>
        <u/>
        <sz val="8"/>
        <color theme="1"/>
        <rFont val="Arial"/>
        <family val="2"/>
      </rPr>
      <t>About these data:</t>
    </r>
    <r>
      <rPr>
        <sz val="8"/>
        <color theme="1"/>
        <rFont val="Arial"/>
        <family val="2"/>
      </rPr>
      <t xml:space="preserve"> Total headcount reflects official statistics reported to the U.S. Department of Education through the Integrated Postsecondary Education Data System (IPEDS). Race/ethnicity statistics differ from those reported to IPEDS. Prior to 2010 data for race/ethnicity categories were collected as a single question combining race and ethnicity. In 2010 and later, individuals were asked to report ethnicity (Hispanic/not Hispanic) separately from race, with the potential to indicate more than one race. These tables differ from statistics reported to IPEDS because they display counts of each race or ethncity indicated by an individual without regard to visa or citizenship status; pecentages will add to more than 100 percent in 2010 and later. Unlike statistics available through IPEDS, the reported race/ethnicity categories of international students are included in counts and percentages. </t>
    </r>
    <r>
      <rPr>
        <b/>
        <sz val="8"/>
        <color theme="1"/>
        <rFont val="Arial"/>
        <family val="2"/>
      </rPr>
      <t>Percent of total</t>
    </r>
    <r>
      <rPr>
        <sz val="8"/>
        <color theme="1"/>
        <rFont val="Arial"/>
        <family val="2"/>
      </rPr>
      <t xml:space="preserve"> uses the total number of students as a denominator.</t>
    </r>
    <r>
      <rPr>
        <b/>
        <sz val="8"/>
        <color theme="1"/>
        <rFont val="Arial"/>
        <family val="2"/>
      </rPr>
      <t xml:space="preserve"> Percent with known race/ethnicity</t>
    </r>
    <r>
      <rPr>
        <sz val="8"/>
        <color theme="1"/>
        <rFont val="Arial"/>
        <family val="2"/>
      </rPr>
      <t xml:space="preserve"> remove students with unknown race/ethnicity from the denominator because changes in the population with unknown race/ethnicity can distort percentages; these statistics are recommended for comparison with data published by the U.S. Census. * Data collection using two-part question begins; percentages total to over 100% in 2010 and later years.</t>
    </r>
  </si>
  <si>
    <t>2014</t>
  </si>
  <si>
    <t>2015</t>
  </si>
  <si>
    <t>2016</t>
  </si>
  <si>
    <t>2017</t>
  </si>
  <si>
    <t>2018</t>
  </si>
  <si>
    <t>2019</t>
  </si>
  <si>
    <t>2020</t>
  </si>
  <si>
    <t>2021</t>
  </si>
  <si>
    <t>2022</t>
  </si>
  <si>
    <t>2023</t>
  </si>
  <si>
    <t>2024</t>
  </si>
  <si>
    <t>Stony Brook University Fall Headcount Enrollment by Any Indicated Race/Ethnicity</t>
  </si>
  <si>
    <t>New Transfer</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</si>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</sst>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2" x14ac:knownFonts="1">
    <font>
      <sz val="11"/>
      <color theme="1"/>
      <name val="Calibri"/>
      <family val="2"/>
      <scheme val="minor"/>
    </font>
    <font>
      <sz val="11"/>
      <color theme="1"/>
      <name val="Calibri"/>
      <family val="2"/>
      <scheme val="minor"/>
    </font>
    <font>
      <sz val="9"/>
      <color theme="1"/>
      <name val="Calibri"/>
      <family val="2"/>
      <scheme val="minor"/>
    </font>
    <font>
      <sz val="8"/>
      <color theme="1"/>
      <name val="Arial"/>
      <family val="2"/>
    </font>
    <font>
      <sz val="9"/>
      <color theme="1"/>
      <name val="Arial"/>
      <family val="2"/>
    </font>
    <font>
      <sz val="10"/>
      <name val="Arial"/>
      <family val="2"/>
    </font>
    <font>
      <b/>
      <sz val="9"/>
      <color theme="1"/>
      <name val="Arial"/>
      <family val="2"/>
    </font>
    <font>
      <sz val="9"/>
      <name val="Arial"/>
      <family val="2"/>
    </font>
    <font>
      <sz val="9"/>
      <color rgb="FFFF0000"/>
      <name val="Arial"/>
      <family val="2"/>
    </font>
    <font>
      <b/>
      <sz val="11"/>
      <color theme="1"/>
      <name val="Arial"/>
      <family val="2"/>
    </font>
    <font>
      <b/>
      <sz val="8"/>
      <color theme="1"/>
      <name val="Arial"/>
      <family val="2"/>
    </font>
    <font>
      <b/>
      <u/>
      <sz val="8"/>
      <color theme="1"/>
      <name val="Arial"/>
      <family val="2"/>
    </font>
  </fonts>
  <fills count="2">
    <fill>
      <patternFill patternType="none"/>
    </fill>
    <fill>
      <patternFill patternType="gray125"/>
    </fill>
  </fills>
  <borders count="5">
    <border>
      <left/>
      <right/>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s>
  <cellStyleXfs count="4">
    <xf numFmtId="0" fontId="0" fillId="0" borderId="0"/>
    <xf numFmtId="0" fontId="1" fillId="0" borderId="0"/>
    <xf numFmtId="0" fontId="5" fillId="0" borderId="0"/>
    <xf numFmtId="43" fontId="5" fillId="0" borderId="0" applyFont="0" applyFill="0" applyBorder="0" applyAlignment="0" applyProtection="0"/>
  </cellStyleXfs>
  <cellXfs count="22">
    <xf numFmtId="0" fontId="0" fillId="0" borderId="0" xfId="0"/>
    <xf numFmtId="0" fontId="2" fillId="0" borderId="0" xfId="1" applyFont="1"/>
    <xf numFmtId="0" fontId="2" fillId="0" borderId="0" xfId="1" applyFont="1" applyAlignment="1">
      <alignment horizontal="right"/>
    </xf>
    <xf numFmtId="164" fontId="4" fillId="0" borderId="0" xfId="1" applyNumberFormat="1" applyFont="1"/>
    <xf numFmtId="3" fontId="4" fillId="0" borderId="0" xfId="1" applyNumberFormat="1" applyFont="1"/>
    <xf numFmtId="3" fontId="7" fillId="0" borderId="0" xfId="2" applyNumberFormat="1" applyFont="1"/>
    <xf numFmtId="3" fontId="6" fillId="0" borderId="0" xfId="1" applyNumberFormat="1" applyFont="1"/>
    <xf numFmtId="0" fontId="7" fillId="0" borderId="0" xfId="2" applyFont="1"/>
    <xf numFmtId="0" fontId="6" fillId="0" borderId="3" xfId="1" applyFont="1" applyBorder="1"/>
    <xf numFmtId="0" fontId="4" fillId="0" borderId="3" xfId="1" applyFont="1" applyBorder="1" applyAlignment="1">
      <alignment horizontal="left" indent="1"/>
    </xf>
    <xf numFmtId="0" fontId="6" fillId="0" borderId="3" xfId="1" applyFont="1" applyBorder="1" applyAlignment="1">
      <alignment horizontal="left"/>
    </xf>
    <xf numFmtId="3" fontId="4" fillId="0" borderId="0" xfId="1" applyNumberFormat="1" applyFont="1" applyAlignment="1">
      <alignment horizontal="right"/>
    </xf>
    <xf numFmtId="0" fontId="9" fillId="0" borderId="0" xfId="1" applyFont="1" applyAlignment="1">
      <alignment wrapText="1"/>
    </xf>
    <xf numFmtId="0" fontId="9" fillId="0" borderId="0" xfId="1" applyFont="1"/>
    <xf numFmtId="0" fontId="6" fillId="0" borderId="2" xfId="1" applyFont="1" applyBorder="1"/>
    <xf numFmtId="0" fontId="6" fillId="0" borderId="1" xfId="1" applyFont="1" applyBorder="1" applyAlignment="1">
      <alignment horizontal="right"/>
    </xf>
    <xf numFmtId="0" fontId="6" fillId="0" borderId="4" xfId="1" applyFont="1" applyBorder="1" applyAlignment="1">
      <alignment horizontal="right"/>
    </xf>
    <xf numFmtId="164" fontId="4" fillId="0" borderId="0" xfId="1" applyNumberFormat="1" applyFont="1" applyAlignment="1">
      <alignment horizontal="right"/>
    </xf>
    <xf numFmtId="0" fontId="8" fillId="0" borderId="0" xfId="1" applyFont="1"/>
    <xf numFmtId="0" fontId="9" fillId="0" borderId="0" xfId="1" applyFont="1" applyAlignment="1">
      <alignment wrapText="1"/>
    </xf>
    <xf numFmtId="0" fontId="3" fillId="0" borderId="0" xfId="1" applyFont="1" applyAlignment="1">
      <alignment horizontal="left" vertical="center" wrapText="1"/>
    </xf>
    <xf numFmtId="0" fontId="0" fillId="0" borderId="0" xfId="0" applyAlignment="1">
      <alignment horizontal="left" vertical="center"/>
    </xf>
  </cellXfs>
  <cellStyles count="4">
    <cellStyle name="Comma 2 2" xfId="3" xr:uid="{00000000-0005-0000-0000-000000000000}"/>
    <cellStyle name="Normal" xfId="0" builtinId="0"/>
    <cellStyle name="Normal 2" xfId="1" xr:uid="{00000000-0005-0000-0000-000002000000}"/>
    <cellStyle name="Normal 2 3" xfId="2" xr:uid="{00000000-0005-0000-0000-000003000000}"/>
  </cellStyles>
  <dxfs count="17">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border diagonalUp="0" diagonalDown="0">
        <left/>
        <right style="thin">
          <color indexed="64"/>
        </right>
        <top/>
        <bottom/>
        <vertical/>
        <horizontal/>
      </border>
    </dxf>
    <dxf>
      <border outline="0">
        <top style="thin">
          <color indexed="64"/>
        </top>
      </border>
    </dxf>
    <dxf>
      <font>
        <b val="0"/>
        <i val="0"/>
        <strike val="0"/>
        <condense val="0"/>
        <extend val="0"/>
        <outline val="0"/>
        <shadow val="0"/>
        <u val="none"/>
        <vertAlign val="baseline"/>
        <sz val="9"/>
        <color theme="1"/>
        <name val="Arial"/>
        <family val="2"/>
        <scheme val="none"/>
      </font>
      <alignment horizontal="general"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9"/>
        <color theme="1"/>
        <name val="Arial"/>
        <family val="2"/>
        <scheme val="none"/>
      </font>
      <numFmt numFmtId="0" formatCode="General"/>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318B23F-1B96-4D66-A952-3B98A2158695}" name="Table5" displayName="Table5" ref="A4:M27" totalsRowShown="0" headerRowDxfId="16" dataDxfId="14" headerRowBorderDxfId="15" tableBorderDxfId="13" headerRowCellStyle="Normal 2" dataCellStyle="Normal 2">
  <tableColumns count="13">
    <tableColumn id="1" xr3:uid="{D7511EE3-9A06-4EBD-8C01-ECE085242672}" name="Level / Race and Ethnicity" dataDxfId="12" dataCellStyle="Normal 2"/>
    <tableColumn id="5" xr3:uid="{1ACCB115-1516-419D-AB8C-1F8F08988D30}" name="2014" dataDxfId="11" dataCellStyle="Normal 2">
      <calculatedColumnFormula>#REF!/(B$5-B$12)*100</calculatedColumnFormula>
    </tableColumn>
    <tableColumn id="6" xr3:uid="{EBCE33B3-1CCF-402E-BFF1-07925DC98F25}" name="2015" dataDxfId="10" dataCellStyle="Normal 2">
      <calculatedColumnFormula>#REF!/(C$5-C$12)*100</calculatedColumnFormula>
    </tableColumn>
    <tableColumn id="7" xr3:uid="{4D0D9E51-A7E5-4BA5-9BB0-F96B5CAE0336}" name="2016" dataDxfId="9" dataCellStyle="Normal 2">
      <calculatedColumnFormula>#REF!/(D$5-D$12)*100</calculatedColumnFormula>
    </tableColumn>
    <tableColumn id="8" xr3:uid="{50C5A551-5D90-4734-8304-9F3DC284D467}" name="2017" dataDxfId="8" dataCellStyle="Normal 2">
      <calculatedColumnFormula>#REF!/(E$5-E$12)*100</calculatedColumnFormula>
    </tableColumn>
    <tableColumn id="9" xr3:uid="{0C29AB6D-20DA-474B-8337-D204E29A1C8B}" name="2018" dataDxfId="7" dataCellStyle="Normal 2">
      <calculatedColumnFormula>#REF!/(F$5-F$12)*100</calculatedColumnFormula>
    </tableColumn>
    <tableColumn id="10" xr3:uid="{54169BC2-6532-425D-B0FD-808ECDE0AFB9}" name="2019" dataDxfId="6" dataCellStyle="Normal 2">
      <calculatedColumnFormula>#REF!/(G$5-G$12)*100</calculatedColumnFormula>
    </tableColumn>
    <tableColumn id="11" xr3:uid="{97B99E55-1786-43F1-B8CE-A279CA08B554}" name="2020" dataDxfId="5" dataCellStyle="Normal 2">
      <calculatedColumnFormula>#REF!/(H$5-H$12)*100</calculatedColumnFormula>
    </tableColumn>
    <tableColumn id="12" xr3:uid="{2D28B9CF-AEBF-40EA-8643-D029CC10AEE6}" name="2021" dataDxfId="4" dataCellStyle="Normal 2">
      <calculatedColumnFormula>#REF!/(I$5-I$12)*100</calculatedColumnFormula>
    </tableColumn>
    <tableColumn id="13" xr3:uid="{9569E2B6-E23D-4E31-8455-59917507EB4C}" name="2022" dataDxfId="3" dataCellStyle="Normal 2">
      <calculatedColumnFormula>#REF!/(J$5-J$12)*100</calculatedColumnFormula>
    </tableColumn>
    <tableColumn id="14" xr3:uid="{AD281939-027A-415D-A2F0-A1A49A1111D1}" name="2023" dataDxfId="2" dataCellStyle="Normal 2">
      <calculatedColumnFormula>#REF!/(K$5-K$12)*100</calculatedColumnFormula>
    </tableColumn>
    <tableColumn id="15" xr3:uid="{CE1ACF42-347D-4153-AE4E-6139DE56AB2E}" name="2024" dataDxfId="1" dataCellStyle="Normal 2">
      <calculatedColumnFormula>#REF!/(L$5-L$12)*100</calculatedColumnFormula>
    </tableColumn>
    <tableColumn id="2" xr3:uid="{4242B402-21CB-42D8-AEF1-6998A776BAF8}" name="2025" dataDxfId="0" dataCellStyle="Normal 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8"/>
  <sheetViews>
    <sheetView tabSelected="1" view="pageLayout" zoomScaleNormal="100" workbookViewId="0">
      <selection activeCell="T28" sqref="T28"/>
    </sheetView>
  </sheetViews>
  <sheetFormatPr defaultColWidth="9.140625" defaultRowHeight="12" x14ac:dyDescent="0.2"/>
  <cols>
    <col min="1" max="1" width="48.42578125" style="1" customWidth="1"/>
    <col min="2" max="11" width="5.42578125" style="2" bestFit="1" customWidth="1"/>
    <col min="12" max="13" width="5.42578125" style="1" bestFit="1" customWidth="1"/>
    <col min="14" max="16384" width="9.140625" style="1"/>
  </cols>
  <sheetData>
    <row r="1" spans="1:13" s="7" customFormat="1" ht="36.75" customHeight="1" x14ac:dyDescent="0.25">
      <c r="A1" s="19" t="s">
        <v>24</v>
      </c>
      <c r="B1" s="19"/>
      <c r="C1" s="19"/>
      <c r="D1" s="19"/>
      <c r="E1" s="19"/>
      <c r="F1" s="19"/>
      <c r="G1" s="19"/>
      <c r="H1" s="19"/>
      <c r="I1" s="19"/>
      <c r="J1" s="19"/>
      <c r="K1" s="19"/>
      <c r="L1" s="19"/>
    </row>
    <row r="2" spans="1:13" s="7" customFormat="1" ht="15" x14ac:dyDescent="0.25">
      <c r="A2" s="13" t="s">
        <v>25</v>
      </c>
      <c r="B2" s="12"/>
      <c r="C2" s="12"/>
      <c r="D2" s="12"/>
      <c r="E2" s="12"/>
      <c r="F2" s="12"/>
      <c r="G2" s="12"/>
      <c r="H2" s="12"/>
      <c r="I2" s="12"/>
      <c r="J2" s="12"/>
      <c r="K2" s="12"/>
      <c r="L2" s="12"/>
    </row>
    <row r="3" spans="1:13" s="7" customFormat="1" x14ac:dyDescent="0.2">
      <c r="A3" s="18" t="s">
        <v>9</v>
      </c>
      <c r="B3" s="18"/>
      <c r="C3" s="18"/>
      <c r="D3" s="18"/>
      <c r="E3" s="18"/>
      <c r="F3" s="18"/>
      <c r="G3" s="18"/>
      <c r="H3" s="18"/>
      <c r="I3" s="18"/>
      <c r="J3" s="18"/>
      <c r="K3" s="18"/>
      <c r="L3" s="18"/>
    </row>
    <row r="4" spans="1:13" s="7" customFormat="1" ht="19.5" customHeight="1" x14ac:dyDescent="0.2">
      <c r="A4" s="14" t="s">
        <v>10</v>
      </c>
      <c r="B4" s="15" t="s">
        <v>13</v>
      </c>
      <c r="C4" s="15" t="s">
        <v>14</v>
      </c>
      <c r="D4" s="15" t="s">
        <v>15</v>
      </c>
      <c r="E4" s="15" t="s">
        <v>16</v>
      </c>
      <c r="F4" s="15" t="s">
        <v>17</v>
      </c>
      <c r="G4" s="15" t="s">
        <v>18</v>
      </c>
      <c r="H4" s="15" t="s">
        <v>19</v>
      </c>
      <c r="I4" s="15" t="s">
        <v>20</v>
      </c>
      <c r="J4" s="15" t="s">
        <v>21</v>
      </c>
      <c r="K4" s="15" t="s">
        <v>22</v>
      </c>
      <c r="L4" s="15" t="s">
        <v>23</v>
      </c>
      <c r="M4" s="16" t="s">
        <v>26</v>
      </c>
    </row>
    <row r="5" spans="1:13" ht="14.25" customHeight="1" x14ac:dyDescent="0.2">
      <c r="A5" s="8" t="s">
        <v>11</v>
      </c>
      <c r="B5" s="6">
        <v>1648</v>
      </c>
      <c r="C5" s="6">
        <v>1628</v>
      </c>
      <c r="D5" s="6">
        <v>1615</v>
      </c>
      <c r="E5" s="6">
        <v>1511</v>
      </c>
      <c r="F5" s="6">
        <v>1625</v>
      </c>
      <c r="G5" s="6">
        <v>1562</v>
      </c>
      <c r="H5" s="6">
        <v>1596</v>
      </c>
      <c r="I5" s="6">
        <v>1404</v>
      </c>
      <c r="J5" s="6">
        <v>1179</v>
      </c>
      <c r="K5" s="6">
        <v>1286</v>
      </c>
      <c r="L5" s="6">
        <v>1344</v>
      </c>
      <c r="M5" s="6">
        <v>1364</v>
      </c>
    </row>
    <row r="6" spans="1:13" ht="14.25" customHeight="1" x14ac:dyDescent="0.2">
      <c r="A6" s="9" t="s">
        <v>5</v>
      </c>
      <c r="B6" s="4">
        <v>23</v>
      </c>
      <c r="C6" s="4">
        <v>23</v>
      </c>
      <c r="D6" s="4">
        <v>28</v>
      </c>
      <c r="E6" s="4">
        <v>34</v>
      </c>
      <c r="F6" s="11">
        <v>37</v>
      </c>
      <c r="G6" s="5">
        <v>31</v>
      </c>
      <c r="H6" s="5">
        <v>28</v>
      </c>
      <c r="I6" s="5">
        <v>30</v>
      </c>
      <c r="J6" s="4">
        <v>24</v>
      </c>
      <c r="K6" s="5">
        <v>26</v>
      </c>
      <c r="L6" s="4">
        <v>19</v>
      </c>
      <c r="M6" s="4">
        <v>27</v>
      </c>
    </row>
    <row r="7" spans="1:13" ht="14.25" customHeight="1" x14ac:dyDescent="0.2">
      <c r="A7" s="9" t="s">
        <v>4</v>
      </c>
      <c r="B7" s="4">
        <v>359</v>
      </c>
      <c r="C7" s="4">
        <v>355</v>
      </c>
      <c r="D7" s="4">
        <v>331</v>
      </c>
      <c r="E7" s="4">
        <v>298</v>
      </c>
      <c r="F7" s="11">
        <v>353</v>
      </c>
      <c r="G7" s="4">
        <v>287</v>
      </c>
      <c r="H7" s="4">
        <v>312</v>
      </c>
      <c r="I7" s="4">
        <v>307</v>
      </c>
      <c r="J7" s="4">
        <v>295</v>
      </c>
      <c r="K7" s="4">
        <v>329</v>
      </c>
      <c r="L7" s="4">
        <v>387</v>
      </c>
      <c r="M7" s="4">
        <v>420</v>
      </c>
    </row>
    <row r="8" spans="1:13" ht="14.25" customHeight="1" x14ac:dyDescent="0.2">
      <c r="A8" s="9" t="s">
        <v>3</v>
      </c>
      <c r="B8" s="4">
        <v>198</v>
      </c>
      <c r="C8" s="4">
        <v>171</v>
      </c>
      <c r="D8" s="4">
        <v>175</v>
      </c>
      <c r="E8" s="4">
        <v>171</v>
      </c>
      <c r="F8" s="11">
        <v>193</v>
      </c>
      <c r="G8" s="4">
        <v>174</v>
      </c>
      <c r="H8" s="4">
        <v>162</v>
      </c>
      <c r="I8" s="4">
        <v>175</v>
      </c>
      <c r="J8" s="4">
        <v>137</v>
      </c>
      <c r="K8" s="4">
        <v>155</v>
      </c>
      <c r="L8" s="4">
        <v>128</v>
      </c>
      <c r="M8" s="4">
        <v>142</v>
      </c>
    </row>
    <row r="9" spans="1:13" ht="14.25" customHeight="1" x14ac:dyDescent="0.2">
      <c r="A9" s="9" t="s">
        <v>2</v>
      </c>
      <c r="B9" s="4">
        <v>254</v>
      </c>
      <c r="C9" s="4">
        <v>267</v>
      </c>
      <c r="D9" s="5">
        <v>297</v>
      </c>
      <c r="E9" s="4">
        <v>264</v>
      </c>
      <c r="F9" s="11">
        <v>303</v>
      </c>
      <c r="G9" s="4">
        <v>330</v>
      </c>
      <c r="H9" s="4">
        <v>309</v>
      </c>
      <c r="I9" s="4">
        <v>319</v>
      </c>
      <c r="J9" s="4">
        <v>235</v>
      </c>
      <c r="K9" s="4">
        <v>282</v>
      </c>
      <c r="L9" s="4">
        <v>300</v>
      </c>
      <c r="M9" s="4">
        <v>301</v>
      </c>
    </row>
    <row r="10" spans="1:13" ht="14.25" customHeight="1" x14ac:dyDescent="0.2">
      <c r="A10" s="9" t="s">
        <v>1</v>
      </c>
      <c r="B10" s="5">
        <v>9</v>
      </c>
      <c r="C10" s="5">
        <v>13</v>
      </c>
      <c r="D10" s="5">
        <v>3</v>
      </c>
      <c r="E10" s="5">
        <v>8</v>
      </c>
      <c r="F10" s="5">
        <v>10</v>
      </c>
      <c r="G10" s="5">
        <v>12</v>
      </c>
      <c r="H10" s="5">
        <v>5</v>
      </c>
      <c r="I10" s="5">
        <v>9</v>
      </c>
      <c r="J10" s="5">
        <v>6</v>
      </c>
      <c r="K10" s="5">
        <v>11</v>
      </c>
      <c r="L10" s="5">
        <v>3</v>
      </c>
      <c r="M10" s="4">
        <v>2</v>
      </c>
    </row>
    <row r="11" spans="1:13" ht="14.25" customHeight="1" x14ac:dyDescent="0.2">
      <c r="A11" s="9" t="s">
        <v>0</v>
      </c>
      <c r="B11" s="4">
        <v>921</v>
      </c>
      <c r="C11" s="4">
        <v>920</v>
      </c>
      <c r="D11" s="4">
        <v>937</v>
      </c>
      <c r="E11" s="4">
        <v>885</v>
      </c>
      <c r="F11" s="5">
        <v>929</v>
      </c>
      <c r="G11" s="5">
        <v>848</v>
      </c>
      <c r="H11" s="5">
        <v>846</v>
      </c>
      <c r="I11" s="5">
        <v>800</v>
      </c>
      <c r="J11" s="4">
        <v>659</v>
      </c>
      <c r="K11" s="5">
        <v>719</v>
      </c>
      <c r="L11" s="4">
        <v>706</v>
      </c>
      <c r="M11" s="4">
        <v>676</v>
      </c>
    </row>
    <row r="12" spans="1:13" ht="14.25" customHeight="1" x14ac:dyDescent="0.2">
      <c r="A12" s="9" t="s">
        <v>8</v>
      </c>
      <c r="B12" s="5">
        <v>88</v>
      </c>
      <c r="C12" s="5">
        <v>69</v>
      </c>
      <c r="D12" s="5">
        <v>77</v>
      </c>
      <c r="E12" s="5">
        <v>78</v>
      </c>
      <c r="F12" s="11">
        <v>67</v>
      </c>
      <c r="G12" s="4">
        <v>151</v>
      </c>
      <c r="H12" s="4">
        <v>190</v>
      </c>
      <c r="I12" s="4">
        <v>58</v>
      </c>
      <c r="J12" s="5">
        <v>48</v>
      </c>
      <c r="K12" s="4">
        <v>51</v>
      </c>
      <c r="L12" s="5">
        <v>80</v>
      </c>
      <c r="M12" s="4">
        <v>101</v>
      </c>
    </row>
    <row r="13" spans="1:13" ht="14.25" customHeight="1" x14ac:dyDescent="0.2">
      <c r="A13" s="10" t="s">
        <v>7</v>
      </c>
      <c r="B13" s="4"/>
      <c r="C13" s="4"/>
      <c r="D13" s="4"/>
      <c r="E13" s="4"/>
      <c r="F13" s="4"/>
      <c r="G13" s="4"/>
      <c r="H13" s="4"/>
      <c r="I13" s="4"/>
      <c r="J13" s="4"/>
      <c r="K13" s="4"/>
      <c r="M13" s="17"/>
    </row>
    <row r="14" spans="1:13" ht="14.25" customHeight="1" x14ac:dyDescent="0.2">
      <c r="A14" s="9" t="s">
        <v>5</v>
      </c>
      <c r="B14" s="3">
        <f t="shared" ref="B14:B18" si="0">B6/B$5*100</f>
        <v>1.3956310679611652</v>
      </c>
      <c r="C14" s="3">
        <f t="shared" ref="C14:D14" si="1">C6/C$5*100</f>
        <v>1.4127764127764129</v>
      </c>
      <c r="D14" s="3">
        <f t="shared" si="1"/>
        <v>1.7337461300309598</v>
      </c>
      <c r="E14" s="3">
        <f t="shared" ref="E14:G14" si="2">E6/E$5*100</f>
        <v>2.2501654533421576</v>
      </c>
      <c r="F14" s="3">
        <f t="shared" ref="F14" si="3">F6/F$5*100</f>
        <v>2.2769230769230773</v>
      </c>
      <c r="G14" s="3">
        <f t="shared" si="2"/>
        <v>1.9846350832266324</v>
      </c>
      <c r="H14" s="3">
        <f t="shared" ref="H14:J18" si="4">H6/H$5*100</f>
        <v>1.7543859649122806</v>
      </c>
      <c r="I14" s="3">
        <f t="shared" si="4"/>
        <v>2.1367521367521367</v>
      </c>
      <c r="J14" s="3">
        <f t="shared" si="4"/>
        <v>2.0356234096692112</v>
      </c>
      <c r="K14" s="3">
        <f t="shared" ref="K14:M14" si="5">K6/K$5*100</f>
        <v>2.0217729393468118</v>
      </c>
      <c r="L14" s="3">
        <f t="shared" si="5"/>
        <v>1.4136904761904763</v>
      </c>
      <c r="M14" s="3">
        <f t="shared" si="5"/>
        <v>1.9794721407624634</v>
      </c>
    </row>
    <row r="15" spans="1:13" ht="14.25" customHeight="1" x14ac:dyDescent="0.2">
      <c r="A15" s="9" t="s">
        <v>4</v>
      </c>
      <c r="B15" s="3">
        <f t="shared" si="0"/>
        <v>21.783980582524272</v>
      </c>
      <c r="C15" s="3">
        <f t="shared" ref="C15:D15" si="6">C7/C$5*100</f>
        <v>21.805896805896808</v>
      </c>
      <c r="D15" s="3">
        <f t="shared" si="6"/>
        <v>20.495356037151701</v>
      </c>
      <c r="E15" s="3">
        <f t="shared" ref="E15:G15" si="7">E7/E$5*100</f>
        <v>19.722038385175381</v>
      </c>
      <c r="F15" s="3">
        <f t="shared" ref="F15" si="8">F7/F$5*100</f>
        <v>21.723076923076924</v>
      </c>
      <c r="G15" s="3">
        <f t="shared" si="7"/>
        <v>18.373879641485274</v>
      </c>
      <c r="H15" s="3">
        <f t="shared" si="4"/>
        <v>19.548872180451127</v>
      </c>
      <c r="I15" s="3">
        <f t="shared" si="4"/>
        <v>21.866096866096864</v>
      </c>
      <c r="J15" s="3">
        <f t="shared" si="4"/>
        <v>25.021204410517388</v>
      </c>
      <c r="K15" s="3">
        <f t="shared" ref="K15:M15" si="9">K7/K$5*100</f>
        <v>25.58320373250389</v>
      </c>
      <c r="L15" s="3">
        <f t="shared" si="9"/>
        <v>28.794642857142854</v>
      </c>
      <c r="M15" s="3">
        <f t="shared" si="9"/>
        <v>30.791788856304986</v>
      </c>
    </row>
    <row r="16" spans="1:13" ht="14.25" customHeight="1" x14ac:dyDescent="0.2">
      <c r="A16" s="9" t="s">
        <v>3</v>
      </c>
      <c r="B16" s="3">
        <f t="shared" si="0"/>
        <v>12.014563106796118</v>
      </c>
      <c r="C16" s="3">
        <f t="shared" ref="C16:D16" si="10">C8/C$5*100</f>
        <v>10.503685503685503</v>
      </c>
      <c r="D16" s="3">
        <f t="shared" si="10"/>
        <v>10.835913312693499</v>
      </c>
      <c r="E16" s="3">
        <f t="shared" ref="E16:G16" si="11">E8/E$5*100</f>
        <v>11.317008603573791</v>
      </c>
      <c r="F16" s="3">
        <f t="shared" ref="F16" si="12">F8/F$5*100</f>
        <v>11.876923076923077</v>
      </c>
      <c r="G16" s="3">
        <f t="shared" si="11"/>
        <v>11.139564660691422</v>
      </c>
      <c r="H16" s="3">
        <f t="shared" si="4"/>
        <v>10.150375939849624</v>
      </c>
      <c r="I16" s="3">
        <f t="shared" si="4"/>
        <v>12.464387464387466</v>
      </c>
      <c r="J16" s="3">
        <f t="shared" si="4"/>
        <v>11.620016963528414</v>
      </c>
      <c r="K16" s="3">
        <f t="shared" ref="K16:M16" si="13">K8/K$5*100</f>
        <v>12.052877138413685</v>
      </c>
      <c r="L16" s="3">
        <f t="shared" si="13"/>
        <v>9.5238095238095237</v>
      </c>
      <c r="M16" s="3">
        <f t="shared" si="13"/>
        <v>10.410557184750733</v>
      </c>
    </row>
    <row r="17" spans="1:13" ht="14.25" customHeight="1" x14ac:dyDescent="0.2">
      <c r="A17" s="9" t="s">
        <v>2</v>
      </c>
      <c r="B17" s="3">
        <f t="shared" si="0"/>
        <v>15.4126213592233</v>
      </c>
      <c r="C17" s="3">
        <f t="shared" ref="C17:D18" si="14">C9/C$5*100</f>
        <v>16.400491400491401</v>
      </c>
      <c r="D17" s="3">
        <f t="shared" si="14"/>
        <v>18.390092879256965</v>
      </c>
      <c r="E17" s="3">
        <f t="shared" ref="E17:G18" si="15">E9/E$5*100</f>
        <v>17.471872931833225</v>
      </c>
      <c r="F17" s="3">
        <f t="shared" ref="F17:F18" si="16">F9/F$5*100</f>
        <v>18.646153846153844</v>
      </c>
      <c r="G17" s="3">
        <f t="shared" si="15"/>
        <v>21.12676056338028</v>
      </c>
      <c r="H17" s="3">
        <f t="shared" si="4"/>
        <v>19.360902255639097</v>
      </c>
      <c r="I17" s="3">
        <f t="shared" si="4"/>
        <v>22.720797720797719</v>
      </c>
      <c r="J17" s="3">
        <f t="shared" si="4"/>
        <v>19.932145886344362</v>
      </c>
      <c r="K17" s="3">
        <f t="shared" ref="K17:M18" si="17">K9/K$5*100</f>
        <v>21.928460342146188</v>
      </c>
      <c r="L17" s="3">
        <f t="shared" si="17"/>
        <v>22.321428571428573</v>
      </c>
      <c r="M17" s="3">
        <f t="shared" si="17"/>
        <v>22.067448680351905</v>
      </c>
    </row>
    <row r="18" spans="1:13" ht="14.25" customHeight="1" x14ac:dyDescent="0.2">
      <c r="A18" s="9" t="s">
        <v>1</v>
      </c>
      <c r="B18" s="3">
        <f t="shared" si="0"/>
        <v>0.54611650485436891</v>
      </c>
      <c r="C18" s="3">
        <f t="shared" si="14"/>
        <v>0.79852579852579852</v>
      </c>
      <c r="D18" s="3">
        <f t="shared" si="14"/>
        <v>0.18575851393188852</v>
      </c>
      <c r="E18" s="3">
        <f t="shared" si="15"/>
        <v>0.52945069490403707</v>
      </c>
      <c r="F18" s="3">
        <f t="shared" si="16"/>
        <v>0.61538461538461542</v>
      </c>
      <c r="G18" s="3">
        <f t="shared" si="15"/>
        <v>0.76824583866837381</v>
      </c>
      <c r="H18" s="3">
        <f t="shared" si="4"/>
        <v>0.31328320802005011</v>
      </c>
      <c r="I18" s="3">
        <f t="shared" si="4"/>
        <v>0.64102564102564097</v>
      </c>
      <c r="J18" s="3">
        <f t="shared" si="4"/>
        <v>0.5089058524173028</v>
      </c>
      <c r="K18" s="3">
        <f t="shared" si="17"/>
        <v>0.85536547433903576</v>
      </c>
      <c r="L18" s="3">
        <f t="shared" si="17"/>
        <v>0.2232142857142857</v>
      </c>
      <c r="M18" s="3">
        <f t="shared" si="17"/>
        <v>0.1466275659824047</v>
      </c>
    </row>
    <row r="19" spans="1:13" ht="14.25" customHeight="1" x14ac:dyDescent="0.2">
      <c r="A19" s="9" t="s">
        <v>0</v>
      </c>
      <c r="B19" s="3">
        <f t="shared" ref="B19:B20" si="18">B11/B$5*100</f>
        <v>55.885922330097081</v>
      </c>
      <c r="C19" s="3">
        <f t="shared" ref="C19:D19" si="19">C11/C$5*100</f>
        <v>56.511056511056509</v>
      </c>
      <c r="D19" s="3">
        <f t="shared" si="19"/>
        <v>58.01857585139318</v>
      </c>
      <c r="E19" s="3">
        <f t="shared" ref="E19:G19" si="20">E11/E$5*100</f>
        <v>58.570483123759097</v>
      </c>
      <c r="F19" s="3">
        <f t="shared" ref="F19" si="21">F11/F$5*100</f>
        <v>57.169230769230772</v>
      </c>
      <c r="G19" s="3">
        <f t="shared" si="20"/>
        <v>54.289372599231754</v>
      </c>
      <c r="H19" s="3">
        <f t="shared" ref="H19:J20" si="22">H11/H$5*100</f>
        <v>53.007518796992478</v>
      </c>
      <c r="I19" s="3">
        <f t="shared" si="22"/>
        <v>56.980056980056979</v>
      </c>
      <c r="J19" s="3">
        <f t="shared" si="22"/>
        <v>55.894826123833766</v>
      </c>
      <c r="K19" s="3">
        <f t="shared" ref="K19:M19" si="23">K11/K$5*100</f>
        <v>55.909797822706068</v>
      </c>
      <c r="L19" s="3">
        <f t="shared" si="23"/>
        <v>52.529761904761905</v>
      </c>
      <c r="M19" s="3">
        <f t="shared" si="23"/>
        <v>49.560117302052788</v>
      </c>
    </row>
    <row r="20" spans="1:13" ht="14.25" customHeight="1" x14ac:dyDescent="0.2">
      <c r="A20" s="9" t="s">
        <v>8</v>
      </c>
      <c r="B20" s="3">
        <f t="shared" si="18"/>
        <v>5.3398058252427179</v>
      </c>
      <c r="C20" s="3">
        <f t="shared" ref="C20:D20" si="24">C12/C$5*100</f>
        <v>4.2383292383292384</v>
      </c>
      <c r="D20" s="3">
        <f t="shared" si="24"/>
        <v>4.7678018575851393</v>
      </c>
      <c r="E20" s="3">
        <f t="shared" ref="E20:G20" si="25">E12/E$5*100</f>
        <v>5.1621442753143612</v>
      </c>
      <c r="F20" s="3">
        <f t="shared" ref="F20" si="26">F12/F$5*100</f>
        <v>4.1230769230769226</v>
      </c>
      <c r="G20" s="3">
        <f t="shared" si="25"/>
        <v>9.6670934699103714</v>
      </c>
      <c r="H20" s="3">
        <f t="shared" si="22"/>
        <v>11.904761904761903</v>
      </c>
      <c r="I20" s="3">
        <f t="shared" si="22"/>
        <v>4.1310541310541309</v>
      </c>
      <c r="J20" s="3">
        <f t="shared" si="22"/>
        <v>4.0712468193384224</v>
      </c>
      <c r="K20" s="3">
        <f t="shared" ref="K20:M20" si="27">K12/K$5*100</f>
        <v>3.9657853810264383</v>
      </c>
      <c r="L20" s="3">
        <f t="shared" si="27"/>
        <v>5.9523809523809517</v>
      </c>
      <c r="M20" s="3">
        <f t="shared" si="27"/>
        <v>7.4046920821114375</v>
      </c>
    </row>
    <row r="21" spans="1:13" ht="14.25" customHeight="1" x14ac:dyDescent="0.2">
      <c r="A21" s="10" t="s">
        <v>6</v>
      </c>
      <c r="B21" s="4"/>
      <c r="C21" s="4"/>
      <c r="D21" s="4"/>
      <c r="E21" s="4"/>
      <c r="F21" s="4"/>
      <c r="G21" s="4"/>
      <c r="H21" s="4"/>
      <c r="I21" s="4"/>
      <c r="J21" s="4"/>
      <c r="K21" s="4"/>
      <c r="L21" s="4"/>
      <c r="M21" s="3"/>
    </row>
    <row r="22" spans="1:13" ht="14.25" customHeight="1" x14ac:dyDescent="0.2">
      <c r="A22" s="9" t="s">
        <v>5</v>
      </c>
      <c r="B22" s="3">
        <f>B6/(B$5-B$12)*100</f>
        <v>1.4743589743589742</v>
      </c>
      <c r="C22" s="3">
        <f t="shared" ref="C22:D22" si="28">C6/(C$5-C$12)*100</f>
        <v>1.475304682488775</v>
      </c>
      <c r="D22" s="3">
        <f t="shared" si="28"/>
        <v>1.8205461638491547</v>
      </c>
      <c r="E22" s="3">
        <f t="shared" ref="E22:G22" si="29">E6/(E$5-E$12)*100</f>
        <v>2.3726448011165391</v>
      </c>
      <c r="F22" s="3">
        <f t="shared" ref="F22" si="30">F6/(F$5-F$12)*100</f>
        <v>2.3748395378690628</v>
      </c>
      <c r="G22" s="3">
        <f t="shared" si="29"/>
        <v>2.1970233876683203</v>
      </c>
      <c r="H22" s="3">
        <f t="shared" ref="H22:J26" si="31">H6/(H$5-H$12)*100</f>
        <v>1.9914651493598861</v>
      </c>
      <c r="I22" s="3">
        <f t="shared" si="31"/>
        <v>2.2288261515601784</v>
      </c>
      <c r="J22" s="3">
        <f t="shared" si="31"/>
        <v>2.1220159151193632</v>
      </c>
      <c r="K22" s="3">
        <f t="shared" ref="K22:M22" si="32">K6/(K$5-K$12)*100</f>
        <v>2.1052631578947367</v>
      </c>
      <c r="L22" s="3">
        <f t="shared" si="32"/>
        <v>1.5031645569620253</v>
      </c>
      <c r="M22" s="3">
        <f t="shared" si="32"/>
        <v>2.1377672209026128</v>
      </c>
    </row>
    <row r="23" spans="1:13" ht="14.25" customHeight="1" x14ac:dyDescent="0.2">
      <c r="A23" s="9" t="s">
        <v>4</v>
      </c>
      <c r="B23" s="3">
        <f t="shared" ref="B23:B26" si="33">B7/(B$5-B$12)*100</f>
        <v>23.012820512820511</v>
      </c>
      <c r="C23" s="3">
        <f t="shared" ref="C23:D23" si="34">C7/(C$5-C$12)*100</f>
        <v>22.771007055805004</v>
      </c>
      <c r="D23" s="3">
        <f t="shared" si="34"/>
        <v>21.521456436931079</v>
      </c>
      <c r="E23" s="3">
        <f t="shared" ref="E23:G23" si="35">E7/(E$5-E$12)*100</f>
        <v>20.795533845080254</v>
      </c>
      <c r="F23" s="3">
        <f t="shared" ref="F23" si="36">F7/(F$5-F$12)*100</f>
        <v>22.657252888318357</v>
      </c>
      <c r="G23" s="3">
        <f t="shared" si="35"/>
        <v>20.340184266477674</v>
      </c>
      <c r="H23" s="3">
        <f t="shared" si="31"/>
        <v>22.190611664295876</v>
      </c>
      <c r="I23" s="3">
        <f t="shared" si="31"/>
        <v>22.808320950965825</v>
      </c>
      <c r="J23" s="3">
        <f t="shared" si="31"/>
        <v>26.083112290008842</v>
      </c>
      <c r="K23" s="3">
        <f t="shared" ref="K23:M23" si="37">K7/(K$5-K$12)*100</f>
        <v>26.639676113360323</v>
      </c>
      <c r="L23" s="3">
        <f t="shared" si="37"/>
        <v>30.61708860759494</v>
      </c>
      <c r="M23" s="3">
        <f t="shared" si="37"/>
        <v>33.2541567695962</v>
      </c>
    </row>
    <row r="24" spans="1:13" ht="14.25" customHeight="1" x14ac:dyDescent="0.2">
      <c r="A24" s="9" t="s">
        <v>3</v>
      </c>
      <c r="B24" s="3">
        <f t="shared" si="33"/>
        <v>12.692307692307692</v>
      </c>
      <c r="C24" s="3">
        <f t="shared" ref="C24:D24" si="38">C8/(C$5-C$12)*100</f>
        <v>10.968569595894804</v>
      </c>
      <c r="D24" s="3">
        <f t="shared" si="38"/>
        <v>11.378413524057217</v>
      </c>
      <c r="E24" s="3">
        <f t="shared" ref="E24:G24" si="39">E8/(E$5-E$12)*100</f>
        <v>11.933007676203768</v>
      </c>
      <c r="F24" s="3">
        <f t="shared" ref="F24" si="40">F8/(F$5-F$12)*100</f>
        <v>12.387676508344031</v>
      </c>
      <c r="G24" s="3">
        <f t="shared" si="39"/>
        <v>12.331679659815734</v>
      </c>
      <c r="H24" s="3">
        <f t="shared" si="31"/>
        <v>11.522048364153626</v>
      </c>
      <c r="I24" s="3">
        <f t="shared" si="31"/>
        <v>13.001485884101042</v>
      </c>
      <c r="J24" s="3">
        <f t="shared" si="31"/>
        <v>12.1131741821397</v>
      </c>
      <c r="K24" s="3">
        <f t="shared" ref="K24:M24" si="41">K8/(K$5-K$12)*100</f>
        <v>12.550607287449392</v>
      </c>
      <c r="L24" s="3">
        <f t="shared" si="41"/>
        <v>10.126582278481013</v>
      </c>
      <c r="M24" s="3">
        <f t="shared" si="41"/>
        <v>11.243072050673</v>
      </c>
    </row>
    <row r="25" spans="1:13" ht="14.25" customHeight="1" x14ac:dyDescent="0.2">
      <c r="A25" s="9" t="s">
        <v>2</v>
      </c>
      <c r="B25" s="3">
        <f t="shared" si="33"/>
        <v>16.282051282051281</v>
      </c>
      <c r="C25" s="3">
        <f t="shared" ref="C25:D26" si="42">C9/(C$5-C$12)*100</f>
        <v>17.126363053239256</v>
      </c>
      <c r="D25" s="3">
        <f t="shared" si="42"/>
        <v>19.310793237971392</v>
      </c>
      <c r="E25" s="3">
        <f t="shared" ref="E25:G26" si="43">E9/(E$5-E$12)*100</f>
        <v>18.422889043963714</v>
      </c>
      <c r="F25" s="3">
        <f t="shared" ref="F25:F26" si="44">F9/(F$5-F$12)*100</f>
        <v>19.448010269576379</v>
      </c>
      <c r="G25" s="3">
        <f t="shared" si="43"/>
        <v>23.387668320340186</v>
      </c>
      <c r="H25" s="3">
        <f t="shared" si="31"/>
        <v>21.977240398293031</v>
      </c>
      <c r="I25" s="3">
        <f t="shared" si="31"/>
        <v>23.699851411589894</v>
      </c>
      <c r="J25" s="3">
        <f t="shared" si="31"/>
        <v>20.778072502210435</v>
      </c>
      <c r="K25" s="3">
        <f t="shared" ref="K25:M26" si="45">K9/(K$5-K$12)*100</f>
        <v>22.834008097165992</v>
      </c>
      <c r="L25" s="3">
        <f t="shared" si="45"/>
        <v>23.734177215189874</v>
      </c>
      <c r="M25" s="3">
        <f t="shared" si="45"/>
        <v>23.832145684877275</v>
      </c>
    </row>
    <row r="26" spans="1:13" ht="14.25" customHeight="1" x14ac:dyDescent="0.2">
      <c r="A26" s="9" t="s">
        <v>1</v>
      </c>
      <c r="B26" s="3">
        <f t="shared" si="33"/>
        <v>0.57692307692307698</v>
      </c>
      <c r="C26" s="3">
        <f t="shared" si="42"/>
        <v>0.83386786401539437</v>
      </c>
      <c r="D26" s="3">
        <f t="shared" si="42"/>
        <v>0.1950585175552666</v>
      </c>
      <c r="E26" s="3">
        <f t="shared" si="43"/>
        <v>0.55826936496859736</v>
      </c>
      <c r="F26" s="3">
        <f t="shared" si="44"/>
        <v>0.64184852374839541</v>
      </c>
      <c r="G26" s="3">
        <f t="shared" si="43"/>
        <v>0.85046066619418847</v>
      </c>
      <c r="H26" s="3">
        <f t="shared" si="31"/>
        <v>0.35561877667140823</v>
      </c>
      <c r="I26" s="3">
        <f t="shared" si="31"/>
        <v>0.66864784546805345</v>
      </c>
      <c r="J26" s="3">
        <f t="shared" si="31"/>
        <v>0.53050397877984079</v>
      </c>
      <c r="K26" s="3">
        <f t="shared" si="45"/>
        <v>0.89068825910931171</v>
      </c>
      <c r="L26" s="3">
        <f t="shared" si="45"/>
        <v>0.23734177215189875</v>
      </c>
      <c r="M26" s="3">
        <f t="shared" si="45"/>
        <v>0.15835312747426761</v>
      </c>
    </row>
    <row r="27" spans="1:13" ht="14.25" customHeight="1" x14ac:dyDescent="0.2">
      <c r="A27" s="9" t="s">
        <v>0</v>
      </c>
      <c r="B27" s="3">
        <f>B11/(B$5-B$12)*100</f>
        <v>59.03846153846154</v>
      </c>
      <c r="C27" s="3">
        <f t="shared" ref="C27:D27" si="46">C11/(C$5-C$12)*100</f>
        <v>59.012187299550988</v>
      </c>
      <c r="D27" s="3">
        <f t="shared" si="46"/>
        <v>60.923276983094929</v>
      </c>
      <c r="E27" s="3">
        <f t="shared" ref="E27:G27" si="47">E11/(E$5-E$12)*100</f>
        <v>61.758548499651077</v>
      </c>
      <c r="F27" s="3">
        <f t="shared" ref="F27" si="48">F11/(F$5-F$12)*100</f>
        <v>59.627727856225931</v>
      </c>
      <c r="G27" s="3">
        <f t="shared" si="47"/>
        <v>60.099220411055988</v>
      </c>
      <c r="H27" s="3">
        <f t="shared" ref="H27:J27" si="49">H11/(H$5-H$12)*100</f>
        <v>60.170697012802279</v>
      </c>
      <c r="I27" s="3">
        <f t="shared" si="49"/>
        <v>59.435364041604757</v>
      </c>
      <c r="J27" s="3">
        <f t="shared" si="49"/>
        <v>58.267020335985855</v>
      </c>
      <c r="K27" s="3">
        <f t="shared" ref="K27:M27" si="50">K11/(K$5-K$12)*100</f>
        <v>58.218623481781371</v>
      </c>
      <c r="L27" s="3">
        <f t="shared" si="50"/>
        <v>55.85443037974683</v>
      </c>
      <c r="M27" s="3">
        <f t="shared" si="50"/>
        <v>53.523357086302461</v>
      </c>
    </row>
    <row r="28" spans="1:13" ht="99" customHeight="1" x14ac:dyDescent="0.2">
      <c r="A28" s="20" t="s">
        <v>12</v>
      </c>
      <c r="B28" s="21"/>
      <c r="C28" s="21"/>
      <c r="D28" s="21"/>
      <c r="E28" s="21"/>
      <c r="F28" s="21"/>
      <c r="G28" s="21"/>
      <c r="H28" s="21"/>
      <c r="I28" s="21"/>
      <c r="J28" s="21"/>
      <c r="K28" s="21"/>
      <c r="L28" s="21"/>
      <c r="M28" s="21"/>
    </row>
  </sheetData>
  <mergeCells count="3">
    <mergeCell ref="A3:L3"/>
    <mergeCell ref="A1:L1"/>
    <mergeCell ref="A28:M28"/>
  </mergeCells>
  <pageMargins left="0.7" right="0.7" top="0.75" bottom="0.75" header="0.3" footer="0.3"/>
  <pageSetup orientation="landscape" r:id="rId1"/>
  <headerFooter>
    <oddHeader>&amp;L&amp;G&amp;R&amp;"Arial,Bold"&amp;14Fact Book&amp;"Arial,Regular"&amp;12
(2025-26)</oddHeader>
    <oddFooter>&amp;L&amp;"Arial,Regular"&amp;9Source: SBU Data Warehouse, IRPE Student Extract Files
Prepared by the Office of Institutional Research, Planning &amp;&amp; Effectiveness - October 3, 2025&amp;R&amp;"Arial,Regular"&amp;9Page &amp;P of &amp;N</oddFooter>
  </headerFooter>
  <legacyDrawingHF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By Multi Race Ethnicity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dc:creator>
  <cp:lastModifiedBy>Robert Miller</cp:lastModifiedBy>
  <cp:lastPrinted>2025-10-03T15:40:09Z</cp:lastPrinted>
  <dcterms:created xsi:type="dcterms:W3CDTF">2017-02-07T23:51:53Z</dcterms:created>
  <dcterms:modified xsi:type="dcterms:W3CDTF">2025-10-16T13:52:18Z</dcterms:modified>
</cp:coreProperties>
</file>