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A964E194-EB13-4970-A4BD-5905CB493D5A}" xr6:coauthVersionLast="47" xr6:coauthVersionMax="47" xr10:uidLastSave="{00000000-0000-0000-0000-000000000000}"/>
  <bookViews>
    <workbookView xWindow="-120" yWindow="-120" windowWidth="51840" windowHeight="21120"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4" i="2"/>
  <c r="M25" i="2"/>
  <c r="M26" i="2"/>
  <c r="M27" i="2"/>
  <c r="M22" i="2"/>
  <c r="M15" i="2"/>
  <c r="M16" i="2"/>
  <c r="M17" i="2"/>
  <c r="M18" i="2"/>
  <c r="M19" i="2"/>
  <c r="M20" i="2"/>
  <c r="M14" i="2"/>
  <c r="B22" i="2"/>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<sst xmlns="http://schemas.openxmlformats.org/spreadsheetml/2006/main" count="41" uniqueCount="28">
  <si>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</si>
  <si>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</si>
  <si>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</si>
  <si>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</si>
  <si>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</si>
  <si>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</si>
  <si>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</si>
  <si>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</si>
  <si>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</si>
  <si>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</si>
  <si>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</si>
  <si>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</si>
  <si>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</si>
  <si>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</si>
  <si>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</si>
  <si>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</si>
  <si>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</si>
  <si>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</si>
  <si>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</si>
  <si>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</si>
  <si>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</si>
  <si>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</si>
  <si>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</si>
  <si>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</si>
  <si>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March 11, 2025</t>
  </si>
  <si>
    <t>Stony Brook University Fall Headcount Enrollment by Any Indicated Race/Ethnicity</t>
  </si>
  <si>
    <t>New Freshmen</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</si>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</sst>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6">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3" fillId="0" borderId="0" xfId="1" applyFont="1" applyAlignment="1">
      <alignment wrapText="1"/>
    </xf>
    <xf numFmtId="0" fontId="8" fillId="0" borderId="0" xfId="1" applyFont="1"/>
    <xf numFmtId="0" fontId="9" fillId="0" borderId="0" xfId="1" applyFont="1" applyAlignment="1">
      <alignment wrapText="1"/>
    </xf>
    <xf numFmtId="0" fontId="6" fillId="0" borderId="2" xfId="1" applyFont="1" applyBorder="1"/>
    <xf numFmtId="0" fontId="6" fillId="0" borderId="1" xfId="1" applyFont="1" applyBorder="1" applyAlignment="1">
      <alignment horizontal="right"/>
    </xf>
    <xf numFmtId="164" fontId="4" fillId="0" borderId="0" xfId="1" applyNumberFormat="1" applyFont="1" applyFill="1" applyAlignment="1"/>
    <xf numFmtId="0" fontId="6" fillId="0" borderId="4" xfId="1" applyNumberFormat="1" applyFont="1" applyFill="1" applyBorder="1" applyAlignment="1">
      <alignment horizontal="right"/>
    </xf>
    <xf numFmtId="3" fontId="4" fillId="0" borderId="0" xfId="1" applyNumberFormat="1" applyFont="1" applyFill="1" applyAlignment="1"/>
    <xf numFmtId="3" fontId="6" fillId="0" borderId="0" xfId="1" applyNumberFormat="1" applyFont="1" applyFill="1" applyAlignment="1"/>
    <xf numFmtId="0" fontId="0" fillId="0" borderId="0" xfId="0" applyAlignment="1"/>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7">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M27" totalsRowShown="0" headerRowDxfId="1" dataDxfId="15" headerRowBorderDxfId="16" tableBorderDxfId="14" headerRowCellStyle="Normal 2" dataCellStyle="Normal 2">
  <tableColumns count="13">
    <tableColumn id="1" xr3:uid="{D7511EE3-9A06-4EBD-8C01-ECE085242672}" name="Level / Race and Ethnicity" dataDxfId="13" dataCellStyle="Normal 2"/>
    <tableColumn id="5" xr3:uid="{1ACCB115-1516-419D-AB8C-1F8F08988D30}" name="2014" dataDxfId="12" dataCellStyle="Normal 2">
      <calculatedColumnFormula>#REF!/(B$5-B$12)*100</calculatedColumnFormula>
    </tableColumn>
    <tableColumn id="6" xr3:uid="{EBCE33B3-1CCF-402E-BFF1-07925DC98F25}" name="2015" dataDxfId="11" dataCellStyle="Normal 2">
      <calculatedColumnFormula>#REF!/(C$5-C$12)*100</calculatedColumnFormula>
    </tableColumn>
    <tableColumn id="7" xr3:uid="{4D0D9E51-A7E5-4BA5-9BB0-F96B5CAE0336}" name="2016" dataDxfId="10" dataCellStyle="Normal 2">
      <calculatedColumnFormula>#REF!/(D$5-D$12)*100</calculatedColumnFormula>
    </tableColumn>
    <tableColumn id="8" xr3:uid="{50C5A551-5D90-4734-8304-9F3DC284D467}" name="2017" dataDxfId="9" dataCellStyle="Normal 2">
      <calculatedColumnFormula>#REF!/(E$5-E$12)*100</calculatedColumnFormula>
    </tableColumn>
    <tableColumn id="9" xr3:uid="{0C29AB6D-20DA-474B-8337-D204E29A1C8B}" name="2018" dataDxfId="8" dataCellStyle="Normal 2">
      <calculatedColumnFormula>#REF!/(F$5-F$12)*100</calculatedColumnFormula>
    </tableColumn>
    <tableColumn id="10" xr3:uid="{54169BC2-6532-425D-B0FD-808ECDE0AFB9}" name="2019" dataDxfId="7" dataCellStyle="Normal 2">
      <calculatedColumnFormula>#REF!/(G$5-G$12)*100</calculatedColumnFormula>
    </tableColumn>
    <tableColumn id="11" xr3:uid="{97B99E55-1786-43F1-B8CE-A279CA08B554}" name="2020" dataDxfId="6" dataCellStyle="Normal 2">
      <calculatedColumnFormula>#REF!/(H$5-H$12)*100</calculatedColumnFormula>
    </tableColumn>
    <tableColumn id="12" xr3:uid="{2D28B9CF-AEBF-40EA-8643-D029CC10AEE6}" name="2021" dataDxfId="5" dataCellStyle="Normal 2">
      <calculatedColumnFormula>#REF!/(I$5-I$12)*100</calculatedColumnFormula>
    </tableColumn>
    <tableColumn id="13" xr3:uid="{9569E2B6-E23D-4E31-8455-59917507EB4C}" name="2022" dataDxfId="4" dataCellStyle="Normal 2">
      <calculatedColumnFormula>#REF!/(J$5-J$12)*100</calculatedColumnFormula>
    </tableColumn>
    <tableColumn id="14" xr3:uid="{AD281939-027A-415D-A2F0-A1A49A1111D1}" name="2023" dataDxfId="3" dataCellStyle="Normal 2">
      <calculatedColumnFormula>#REF!/(K$5-K$12)*100</calculatedColumnFormula>
    </tableColumn>
    <tableColumn id="15" xr3:uid="{CE1ACF42-347D-4153-AE4E-6139DE56AB2E}" name="2024" dataDxfId="2" dataCellStyle="Normal 2">
      <calculatedColumnFormula>#REF!/(L$5-L$12)*100</calculatedColumnFormula>
    </tableColumn>
    <tableColumn id="2" xr3:uid="{74B1B9B1-B569-43EE-8EB0-1A238F89D915}"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view="pageLayout" zoomScaleNormal="100" workbookViewId="0">
      <selection activeCell="M9" sqref="M9"/>
    </sheetView>
  </sheetViews>
  <sheetFormatPr defaultColWidth="9.140625" defaultRowHeight="12" x14ac:dyDescent="0.2"/>
  <cols>
    <col min="1" max="1" width="49.28515625" style="1" customWidth="1"/>
    <col min="2" max="2" width="6.5703125" style="2" customWidth="1"/>
    <col min="3" max="3" width="6.140625" style="2" customWidth="1"/>
    <col min="4" max="4" width="5.7109375" style="2" customWidth="1"/>
    <col min="5" max="6" width="6.140625" style="2" customWidth="1"/>
    <col min="7" max="9" width="5.85546875" style="2" customWidth="1"/>
    <col min="10" max="10" width="6.28515625" style="2" customWidth="1"/>
    <col min="11" max="11" width="5.7109375" style="2" customWidth="1"/>
    <col min="12" max="12" width="6" style="1" customWidth="1"/>
    <col min="13" max="13" width="6.140625" style="1" customWidth="1"/>
    <col min="14" max="16384" width="9.140625" style="1"/>
  </cols>
  <sheetData>
    <row r="1" spans="1:13" s="7" customFormat="1" ht="36.75" customHeight="1" x14ac:dyDescent="0.25">
      <c r="A1" s="18" t="s">
        <v>25</v>
      </c>
      <c r="B1" s="18"/>
      <c r="C1" s="18"/>
      <c r="D1" s="18"/>
      <c r="E1" s="18"/>
      <c r="F1" s="18"/>
      <c r="G1" s="18"/>
      <c r="H1" s="18"/>
      <c r="I1" s="18"/>
      <c r="J1" s="18"/>
      <c r="K1" s="18"/>
      <c r="L1" s="18"/>
    </row>
    <row r="2" spans="1:13" s="7" customFormat="1" ht="15" x14ac:dyDescent="0.25">
      <c r="A2" s="13" t="s">
        <v>26</v>
      </c>
      <c r="B2" s="12"/>
      <c r="C2" s="12"/>
      <c r="D2" s="12"/>
      <c r="E2" s="12"/>
      <c r="F2" s="12"/>
      <c r="G2" s="12"/>
      <c r="H2" s="12"/>
      <c r="I2" s="12"/>
      <c r="J2" s="12"/>
      <c r="K2" s="12"/>
      <c r="L2" s="12"/>
    </row>
    <row r="3" spans="1:13" s="7" customFormat="1" x14ac:dyDescent="0.2">
      <c r="A3" s="17" t="s">
        <v>9</v>
      </c>
      <c r="B3" s="17"/>
      <c r="C3" s="17"/>
      <c r="D3" s="17"/>
      <c r="E3" s="17"/>
      <c r="F3" s="17"/>
      <c r="G3" s="17"/>
      <c r="H3" s="17"/>
      <c r="I3" s="17"/>
      <c r="J3" s="17"/>
      <c r="K3" s="17"/>
      <c r="L3" s="17"/>
    </row>
    <row r="4" spans="1:13" s="7" customFormat="1" ht="19.5" customHeight="1" x14ac:dyDescent="0.2">
      <c r="A4" s="19" t="s">
        <v>10</v>
      </c>
      <c r="B4" s="20" t="s">
        <v>13</v>
      </c>
      <c r="C4" s="20" t="s">
        <v>14</v>
      </c>
      <c r="D4" s="20" t="s">
        <v>15</v>
      </c>
      <c r="E4" s="20" t="s">
        <v>16</v>
      </c>
      <c r="F4" s="20" t="s">
        <v>17</v>
      </c>
      <c r="G4" s="20" t="s">
        <v>18</v>
      </c>
      <c r="H4" s="20" t="s">
        <v>19</v>
      </c>
      <c r="I4" s="20" t="s">
        <v>20</v>
      </c>
      <c r="J4" s="20" t="s">
        <v>21</v>
      </c>
      <c r="K4" s="20" t="s">
        <v>22</v>
      </c>
      <c r="L4" s="20" t="s">
        <v>23</v>
      </c>
      <c r="M4" s="22" t="s">
        <v>27</v>
      </c>
    </row>
    <row r="5" spans="1:13" ht="14.25" customHeight="1" x14ac:dyDescent="0.2">
      <c r="A5" s="8" t="s">
        <v>11</v>
      </c>
      <c r="B5" s="6">
        <v>2855</v>
      </c>
      <c r="C5" s="6">
        <v>2836</v>
      </c>
      <c r="D5" s="6">
        <v>2934</v>
      </c>
      <c r="E5" s="6">
        <v>3167</v>
      </c>
      <c r="F5" s="6">
        <v>3383</v>
      </c>
      <c r="G5" s="6">
        <v>3372</v>
      </c>
      <c r="H5" s="6">
        <v>3322</v>
      </c>
      <c r="I5" s="6">
        <v>3416</v>
      </c>
      <c r="J5" s="6">
        <v>3347</v>
      </c>
      <c r="K5" s="6">
        <v>3569</v>
      </c>
      <c r="L5" s="6">
        <v>4042</v>
      </c>
      <c r="M5" s="24">
        <v>3964</v>
      </c>
    </row>
    <row r="6" spans="1:13" ht="14.25" customHeight="1" x14ac:dyDescent="0.2">
      <c r="A6" s="9" t="s">
        <v>5</v>
      </c>
      <c r="B6" s="4">
        <v>18</v>
      </c>
      <c r="C6" s="4">
        <v>21</v>
      </c>
      <c r="D6" s="4">
        <v>22</v>
      </c>
      <c r="E6" s="4">
        <v>30</v>
      </c>
      <c r="F6" s="11">
        <v>24</v>
      </c>
      <c r="G6" s="5">
        <v>25</v>
      </c>
      <c r="H6" s="5">
        <v>25</v>
      </c>
      <c r="I6" s="5">
        <v>41</v>
      </c>
      <c r="J6" s="4">
        <v>23</v>
      </c>
      <c r="K6" s="5">
        <v>34</v>
      </c>
      <c r="L6" s="4">
        <v>37</v>
      </c>
      <c r="M6" s="23">
        <v>50</v>
      </c>
    </row>
    <row r="7" spans="1:13" ht="14.25" customHeight="1" x14ac:dyDescent="0.2">
      <c r="A7" s="9" t="s">
        <v>4</v>
      </c>
      <c r="B7" s="4">
        <v>1240</v>
      </c>
      <c r="C7" s="4">
        <v>1266</v>
      </c>
      <c r="D7" s="4">
        <v>1352</v>
      </c>
      <c r="E7" s="4">
        <v>1406</v>
      </c>
      <c r="F7" s="11">
        <v>1657</v>
      </c>
      <c r="G7" s="4">
        <v>1741</v>
      </c>
      <c r="H7" s="4">
        <v>1560</v>
      </c>
      <c r="I7" s="4">
        <v>1582</v>
      </c>
      <c r="J7" s="4">
        <v>1688</v>
      </c>
      <c r="K7" s="4">
        <v>1898</v>
      </c>
      <c r="L7" s="4">
        <v>2081</v>
      </c>
      <c r="M7" s="23">
        <v>2021</v>
      </c>
    </row>
    <row r="8" spans="1:13" ht="14.25" customHeight="1" x14ac:dyDescent="0.2">
      <c r="A8" s="9" t="s">
        <v>3</v>
      </c>
      <c r="B8" s="4">
        <v>235</v>
      </c>
      <c r="C8" s="4">
        <v>247</v>
      </c>
      <c r="D8" s="4">
        <v>258</v>
      </c>
      <c r="E8" s="4">
        <v>315</v>
      </c>
      <c r="F8" s="11">
        <v>311</v>
      </c>
      <c r="G8" s="4">
        <v>295</v>
      </c>
      <c r="H8" s="4">
        <v>284</v>
      </c>
      <c r="I8" s="4">
        <v>314</v>
      </c>
      <c r="J8" s="4">
        <v>334</v>
      </c>
      <c r="K8" s="4">
        <v>364</v>
      </c>
      <c r="L8" s="4">
        <v>433</v>
      </c>
      <c r="M8" s="23">
        <v>438</v>
      </c>
    </row>
    <row r="9" spans="1:13" ht="14.25" customHeight="1" x14ac:dyDescent="0.2">
      <c r="A9" s="9" t="s">
        <v>2</v>
      </c>
      <c r="B9" s="4">
        <v>286</v>
      </c>
      <c r="C9" s="4">
        <v>285</v>
      </c>
      <c r="D9" s="5">
        <v>331</v>
      </c>
      <c r="E9" s="4">
        <v>359</v>
      </c>
      <c r="F9" s="11">
        <v>334</v>
      </c>
      <c r="G9" s="4">
        <v>371</v>
      </c>
      <c r="H9" s="4">
        <v>445</v>
      </c>
      <c r="I9" s="4">
        <v>501</v>
      </c>
      <c r="J9" s="4">
        <v>488</v>
      </c>
      <c r="K9" s="4">
        <v>496</v>
      </c>
      <c r="L9" s="4">
        <v>633</v>
      </c>
      <c r="M9" s="23">
        <v>594</v>
      </c>
    </row>
    <row r="10" spans="1:13" ht="14.25" customHeight="1" x14ac:dyDescent="0.2">
      <c r="A10" s="9" t="s">
        <v>1</v>
      </c>
      <c r="B10" s="5">
        <v>6</v>
      </c>
      <c r="C10" s="5">
        <v>4</v>
      </c>
      <c r="D10" s="5">
        <v>10</v>
      </c>
      <c r="E10" s="5">
        <v>4</v>
      </c>
      <c r="F10" s="5">
        <v>5</v>
      </c>
      <c r="G10" s="5">
        <v>6</v>
      </c>
      <c r="H10" s="5">
        <v>8</v>
      </c>
      <c r="I10" s="5">
        <v>8</v>
      </c>
      <c r="J10" s="5">
        <v>3</v>
      </c>
      <c r="K10" s="5">
        <v>6</v>
      </c>
      <c r="L10" s="5">
        <v>1</v>
      </c>
      <c r="M10" s="23">
        <v>0</v>
      </c>
    </row>
    <row r="11" spans="1:13" ht="14.25" customHeight="1" x14ac:dyDescent="0.2">
      <c r="A11" s="9" t="s">
        <v>0</v>
      </c>
      <c r="B11" s="4">
        <v>1135</v>
      </c>
      <c r="C11" s="4">
        <v>1038</v>
      </c>
      <c r="D11" s="4">
        <v>1019</v>
      </c>
      <c r="E11" s="4">
        <v>1105</v>
      </c>
      <c r="F11" s="5">
        <v>1138</v>
      </c>
      <c r="G11" s="5">
        <v>1003</v>
      </c>
      <c r="H11" s="5">
        <v>1179</v>
      </c>
      <c r="I11" s="5">
        <v>1235</v>
      </c>
      <c r="J11" s="4">
        <v>1074</v>
      </c>
      <c r="K11" s="5">
        <v>1094</v>
      </c>
      <c r="L11" s="4">
        <v>1187</v>
      </c>
      <c r="M11" s="23">
        <v>1037</v>
      </c>
    </row>
    <row r="12" spans="1:13" ht="14.25" customHeight="1" x14ac:dyDescent="0.2">
      <c r="A12" s="9" t="s">
        <v>8</v>
      </c>
      <c r="B12" s="5">
        <v>172</v>
      </c>
      <c r="C12" s="5">
        <v>198</v>
      </c>
      <c r="D12" s="5">
        <v>218</v>
      </c>
      <c r="E12" s="5">
        <v>233</v>
      </c>
      <c r="F12" s="11">
        <v>231</v>
      </c>
      <c r="G12" s="4">
        <v>259</v>
      </c>
      <c r="H12" s="4">
        <v>232</v>
      </c>
      <c r="I12" s="4">
        <v>219</v>
      </c>
      <c r="J12" s="5">
        <v>194</v>
      </c>
      <c r="K12" s="4">
        <v>164</v>
      </c>
      <c r="L12" s="5">
        <v>283</v>
      </c>
      <c r="M12" s="23">
        <v>440</v>
      </c>
    </row>
    <row r="13" spans="1:13" ht="14.25" customHeight="1" x14ac:dyDescent="0.2">
      <c r="A13" s="10" t="s">
        <v>7</v>
      </c>
      <c r="B13" s="4"/>
      <c r="C13" s="4"/>
      <c r="D13" s="4"/>
      <c r="E13" s="4"/>
      <c r="F13" s="4"/>
      <c r="G13" s="4"/>
      <c r="H13" s="4"/>
      <c r="I13" s="4"/>
      <c r="J13" s="4"/>
      <c r="K13" s="4"/>
      <c r="M13" s="21"/>
    </row>
    <row r="14" spans="1:13" ht="14.25" customHeight="1" x14ac:dyDescent="0.2">
      <c r="A14" s="9" t="s">
        <v>5</v>
      </c>
      <c r="B14" s="3">
        <f t="shared" ref="B14:B18" si="0">B6/B$5*100</f>
        <v>0.63047285464098068</v>
      </c>
      <c r="C14" s="3">
        <f t="shared" ref="C14:D14" si="1">C6/C$5*100</f>
        <v>0.74047954866008459</v>
      </c>
      <c r="D14" s="3">
        <f t="shared" si="1"/>
        <v>0.74982958418541246</v>
      </c>
      <c r="E14" s="3">
        <f t="shared" ref="E14:G14" si="2">E6/E$5*100</f>
        <v>0.94726870855699408</v>
      </c>
      <c r="F14" s="3">
        <f t="shared" ref="F14" si="3">F6/F$5*100</f>
        <v>0.70942950044339348</v>
      </c>
      <c r="G14" s="3">
        <f t="shared" si="2"/>
        <v>0.74139976275207597</v>
      </c>
      <c r="H14" s="3">
        <f t="shared" ref="H14:J18" si="4">H6/H$5*100</f>
        <v>0.75255869957856714</v>
      </c>
      <c r="I14" s="3">
        <f t="shared" si="4"/>
        <v>1.2002341920374706</v>
      </c>
      <c r="J14" s="3">
        <f t="shared" si="4"/>
        <v>0.68718255153869134</v>
      </c>
      <c r="K14" s="3">
        <f t="shared" ref="K14:M14" si="5">K6/K$5*100</f>
        <v>0.95264780050434283</v>
      </c>
      <c r="L14" s="3">
        <f t="shared" si="5"/>
        <v>0.91538842157347855</v>
      </c>
      <c r="M14" s="3">
        <f t="shared" si="5"/>
        <v>1.2613521695257317</v>
      </c>
    </row>
    <row r="15" spans="1:13" ht="14.25" customHeight="1" x14ac:dyDescent="0.2">
      <c r="A15" s="9" t="s">
        <v>4</v>
      </c>
      <c r="B15" s="3">
        <f t="shared" si="0"/>
        <v>43.432574430823117</v>
      </c>
      <c r="C15" s="3">
        <f t="shared" ref="C15:D15" si="6">C7/C$5*100</f>
        <v>44.64033850493653</v>
      </c>
      <c r="D15" s="3">
        <f t="shared" si="6"/>
        <v>46.080436264485343</v>
      </c>
      <c r="E15" s="3">
        <f t="shared" ref="E15:G15" si="7">E7/E$5*100</f>
        <v>44.39532680770445</v>
      </c>
      <c r="F15" s="3">
        <f t="shared" ref="F15" si="8">F7/F$5*100</f>
        <v>48.98019509311262</v>
      </c>
      <c r="G15" s="3">
        <f t="shared" si="7"/>
        <v>51.631079478054566</v>
      </c>
      <c r="H15" s="3">
        <f t="shared" si="4"/>
        <v>46.959662853702589</v>
      </c>
      <c r="I15" s="3">
        <f t="shared" si="4"/>
        <v>46.311475409836063</v>
      </c>
      <c r="J15" s="3">
        <f t="shared" si="4"/>
        <v>50.433223782491787</v>
      </c>
      <c r="K15" s="3">
        <f t="shared" ref="K15:M15" si="9">K7/K$5*100</f>
        <v>53.180162510507145</v>
      </c>
      <c r="L15" s="3">
        <f t="shared" si="9"/>
        <v>51.484413656605646</v>
      </c>
      <c r="M15" s="3">
        <f t="shared" si="9"/>
        <v>50.983854692230068</v>
      </c>
    </row>
    <row r="16" spans="1:13" ht="14.25" customHeight="1" x14ac:dyDescent="0.2">
      <c r="A16" s="9" t="s">
        <v>3</v>
      </c>
      <c r="B16" s="3">
        <f t="shared" si="0"/>
        <v>8.2311733800350257</v>
      </c>
      <c r="C16" s="3">
        <f t="shared" ref="C16:D16" si="10">C8/C$5*100</f>
        <v>8.7094499294781382</v>
      </c>
      <c r="D16" s="3">
        <f t="shared" si="10"/>
        <v>8.7934560327198366</v>
      </c>
      <c r="E16" s="3">
        <f t="shared" ref="E16:G16" si="11">E8/E$5*100</f>
        <v>9.9463214398484361</v>
      </c>
      <c r="F16" s="3">
        <f t="shared" ref="F16" si="12">F8/F$5*100</f>
        <v>9.19302394324564</v>
      </c>
      <c r="G16" s="3">
        <f t="shared" si="11"/>
        <v>8.7485172004744953</v>
      </c>
      <c r="H16" s="3">
        <f t="shared" si="4"/>
        <v>8.5490668272125223</v>
      </c>
      <c r="I16" s="3">
        <f t="shared" si="4"/>
        <v>9.192037470725996</v>
      </c>
      <c r="J16" s="3">
        <f t="shared" si="4"/>
        <v>9.9790857484314301</v>
      </c>
      <c r="K16" s="3">
        <f t="shared" ref="K16:M16" si="13">K8/K$5*100</f>
        <v>10.198935275987672</v>
      </c>
      <c r="L16" s="3">
        <f t="shared" si="13"/>
        <v>10.712518555170709</v>
      </c>
      <c r="M16" s="3">
        <f t="shared" si="13"/>
        <v>11.04944500504541</v>
      </c>
    </row>
    <row r="17" spans="1:13" ht="14.25" customHeight="1" x14ac:dyDescent="0.2">
      <c r="A17" s="9" t="s">
        <v>2</v>
      </c>
      <c r="B17" s="3">
        <f t="shared" si="0"/>
        <v>10.017513134851139</v>
      </c>
      <c r="C17" s="3">
        <f t="shared" ref="C17:D18" si="14">C9/C$5*100</f>
        <v>10.049365303244006</v>
      </c>
      <c r="D17" s="3">
        <f t="shared" si="14"/>
        <v>11.281526925698705</v>
      </c>
      <c r="E17" s="3">
        <f t="shared" ref="E17:G18" si="15">E9/E$5*100</f>
        <v>11.335648879065362</v>
      </c>
      <c r="F17" s="3">
        <f t="shared" ref="F17:F18" si="16">F9/F$5*100</f>
        <v>9.8728938811705582</v>
      </c>
      <c r="G17" s="3">
        <f t="shared" si="15"/>
        <v>11.002372479240808</v>
      </c>
      <c r="H17" s="3">
        <f t="shared" si="4"/>
        <v>13.395544852498494</v>
      </c>
      <c r="I17" s="3">
        <f t="shared" si="4"/>
        <v>14.666276346604215</v>
      </c>
      <c r="J17" s="3">
        <f t="shared" si="4"/>
        <v>14.580221093516583</v>
      </c>
      <c r="K17" s="3">
        <f t="shared" ref="K17:M18" si="17">K9/K$5*100</f>
        <v>13.897450266181002</v>
      </c>
      <c r="L17" s="3">
        <f t="shared" si="17"/>
        <v>15.660564077189509</v>
      </c>
      <c r="M17" s="3">
        <f t="shared" si="17"/>
        <v>14.984863773965692</v>
      </c>
    </row>
    <row r="18" spans="1:13" ht="14.25" customHeight="1" x14ac:dyDescent="0.2">
      <c r="A18" s="9" t="s">
        <v>1</v>
      </c>
      <c r="B18" s="3">
        <f t="shared" si="0"/>
        <v>0.21015761821366027</v>
      </c>
      <c r="C18" s="3">
        <f t="shared" si="14"/>
        <v>0.14104372355430184</v>
      </c>
      <c r="D18" s="3">
        <f t="shared" si="14"/>
        <v>0.34083162917518744</v>
      </c>
      <c r="E18" s="3">
        <f t="shared" si="15"/>
        <v>0.12630249447426586</v>
      </c>
      <c r="F18" s="3">
        <f t="shared" si="16"/>
        <v>0.14779781259237362</v>
      </c>
      <c r="G18" s="3">
        <f t="shared" si="15"/>
        <v>0.1779359430604982</v>
      </c>
      <c r="H18" s="3">
        <f t="shared" si="4"/>
        <v>0.24081878386514149</v>
      </c>
      <c r="I18" s="3">
        <f t="shared" si="4"/>
        <v>0.23419203747072601</v>
      </c>
      <c r="J18" s="3">
        <f t="shared" si="4"/>
        <v>8.9632506722437999E-2</v>
      </c>
      <c r="K18" s="3">
        <f t="shared" si="17"/>
        <v>0.1681143177360605</v>
      </c>
      <c r="L18" s="3">
        <f t="shared" si="17"/>
        <v>2.4740227610094014E-2</v>
      </c>
      <c r="M18" s="3">
        <f t="shared" si="17"/>
        <v>0</v>
      </c>
    </row>
    <row r="19" spans="1:13" ht="14.25" customHeight="1" x14ac:dyDescent="0.2">
      <c r="A19" s="9" t="s">
        <v>0</v>
      </c>
      <c r="B19" s="3">
        <f t="shared" ref="B19:B20" si="18">B11/B$5*100</f>
        <v>39.754816112084065</v>
      </c>
      <c r="C19" s="3">
        <f t="shared" ref="C19:D19" si="19">C11/C$5*100</f>
        <v>36.600846262341321</v>
      </c>
      <c r="D19" s="3">
        <f t="shared" si="19"/>
        <v>34.730743012951606</v>
      </c>
      <c r="E19" s="3">
        <f t="shared" ref="E19:G19" si="20">E11/E$5*100</f>
        <v>34.891064098515947</v>
      </c>
      <c r="F19" s="3">
        <f t="shared" ref="F19" si="21">F11/F$5*100</f>
        <v>33.638782146024241</v>
      </c>
      <c r="G19" s="3">
        <f t="shared" si="20"/>
        <v>29.744958481613288</v>
      </c>
      <c r="H19" s="3">
        <f t="shared" ref="H19:J20" si="22">H11/H$5*100</f>
        <v>35.490668272125227</v>
      </c>
      <c r="I19" s="3">
        <f t="shared" si="22"/>
        <v>36.153395784543321</v>
      </c>
      <c r="J19" s="3">
        <f t="shared" si="22"/>
        <v>32.088437406632806</v>
      </c>
      <c r="K19" s="3">
        <f t="shared" ref="K19:M19" si="23">K11/K$5*100</f>
        <v>30.652843933875033</v>
      </c>
      <c r="L19" s="3">
        <f t="shared" si="23"/>
        <v>29.36665017318159</v>
      </c>
      <c r="M19" s="3">
        <f t="shared" si="23"/>
        <v>26.160443995963671</v>
      </c>
    </row>
    <row r="20" spans="1:13" ht="14.25" customHeight="1" x14ac:dyDescent="0.2">
      <c r="A20" s="9" t="s">
        <v>8</v>
      </c>
      <c r="B20" s="3">
        <f t="shared" si="18"/>
        <v>6.0245183887915932</v>
      </c>
      <c r="C20" s="3">
        <f t="shared" ref="C20:D20" si="24">C12/C$5*100</f>
        <v>6.981664315937941</v>
      </c>
      <c r="D20" s="3">
        <f t="shared" si="24"/>
        <v>7.4301295160190861</v>
      </c>
      <c r="E20" s="3">
        <f t="shared" ref="E20:G20" si="25">E12/E$5*100</f>
        <v>7.3571203031259875</v>
      </c>
      <c r="F20" s="3">
        <f t="shared" ref="F20" si="26">F12/F$5*100</f>
        <v>6.828258941767662</v>
      </c>
      <c r="G20" s="3">
        <f t="shared" si="25"/>
        <v>7.6809015421115063</v>
      </c>
      <c r="H20" s="3">
        <f t="shared" si="22"/>
        <v>6.9837447320891037</v>
      </c>
      <c r="I20" s="3">
        <f t="shared" si="22"/>
        <v>6.4110070257611245</v>
      </c>
      <c r="J20" s="3">
        <f t="shared" si="22"/>
        <v>5.7962354347176577</v>
      </c>
      <c r="K20" s="3">
        <f t="shared" ref="K20:M20" si="27">K12/K$5*100</f>
        <v>4.5951246847856542</v>
      </c>
      <c r="L20" s="3">
        <f t="shared" si="27"/>
        <v>7.0014844136566055</v>
      </c>
      <c r="M20" s="3">
        <f t="shared" si="27"/>
        <v>11.099899091826437</v>
      </c>
    </row>
    <row r="21" spans="1:13" ht="14.25" customHeight="1" x14ac:dyDescent="0.2">
      <c r="A21" s="10" t="s">
        <v>6</v>
      </c>
      <c r="B21" s="4"/>
      <c r="C21" s="4"/>
      <c r="D21" s="4"/>
      <c r="E21" s="4"/>
      <c r="F21" s="4"/>
      <c r="G21" s="4"/>
      <c r="H21" s="4"/>
      <c r="I21" s="4"/>
      <c r="J21" s="4"/>
      <c r="K21" s="4"/>
      <c r="L21" s="4"/>
      <c r="M21" s="21"/>
    </row>
    <row r="22" spans="1:13" ht="14.25" customHeight="1" x14ac:dyDescent="0.2">
      <c r="A22" s="9" t="s">
        <v>5</v>
      </c>
      <c r="B22" s="3">
        <f>B6/(B$5-B$12)*100</f>
        <v>0.67089079388743944</v>
      </c>
      <c r="C22" s="3">
        <f t="shared" ref="C22:D22" si="28">C6/(C$5-C$12)*100</f>
        <v>0.79605761940864295</v>
      </c>
      <c r="D22" s="3">
        <f t="shared" si="28"/>
        <v>0.81001472754050086</v>
      </c>
      <c r="E22" s="3">
        <f t="shared" ref="E22:G22" si="29">E6/(E$5-E$12)*100</f>
        <v>1.0224948875255624</v>
      </c>
      <c r="F22" s="3">
        <f t="shared" ref="F22" si="30">F6/(F$5-F$12)*100</f>
        <v>0.76142131979695438</v>
      </c>
      <c r="G22" s="3">
        <f t="shared" si="29"/>
        <v>0.8030838419530999</v>
      </c>
      <c r="H22" s="3">
        <f t="shared" ref="H22:J26" si="31">H6/(H$5-H$12)*100</f>
        <v>0.8090614886731391</v>
      </c>
      <c r="I22" s="3">
        <f t="shared" si="31"/>
        <v>1.2824522990303411</v>
      </c>
      <c r="J22" s="3">
        <f t="shared" si="31"/>
        <v>0.72946400253726618</v>
      </c>
      <c r="K22" s="3">
        <f t="shared" ref="K22:M22" si="32">K6/(K$5-K$12)*100</f>
        <v>0.99853157121879599</v>
      </c>
      <c r="L22" s="3">
        <f t="shared" si="32"/>
        <v>0.98430433625964353</v>
      </c>
      <c r="M22" s="3">
        <f t="shared" si="32"/>
        <v>1.4188422247446084</v>
      </c>
    </row>
    <row r="23" spans="1:13" ht="14.25" customHeight="1" x14ac:dyDescent="0.2">
      <c r="A23" s="9" t="s">
        <v>4</v>
      </c>
      <c r="B23" s="3">
        <f t="shared" ref="B23:B26" si="33">B7/(B$5-B$12)*100</f>
        <v>46.216921356690271</v>
      </c>
      <c r="C23" s="3">
        <f t="shared" ref="C23:D23" si="34">C7/(C$5-C$12)*100</f>
        <v>47.990902198635332</v>
      </c>
      <c r="D23" s="3">
        <f t="shared" si="34"/>
        <v>49.779086892488955</v>
      </c>
      <c r="E23" s="3">
        <f t="shared" ref="E23:G23" si="35">E7/(E$5-E$12)*100</f>
        <v>47.920927062031353</v>
      </c>
      <c r="F23" s="3">
        <f t="shared" ref="F23" si="36">F7/(F$5-F$12)*100</f>
        <v>52.569796954314718</v>
      </c>
      <c r="G23" s="3">
        <f t="shared" si="35"/>
        <v>55.926758753613882</v>
      </c>
      <c r="H23" s="3">
        <f t="shared" si="31"/>
        <v>50.485436893203882</v>
      </c>
      <c r="I23" s="3">
        <f t="shared" si="31"/>
        <v>49.483891147951205</v>
      </c>
      <c r="J23" s="3">
        <f t="shared" si="31"/>
        <v>53.536314620995874</v>
      </c>
      <c r="K23" s="3">
        <f t="shared" ref="K23:M23" si="37">K7/(K$5-K$12)*100</f>
        <v>55.741556534508078</v>
      </c>
      <c r="L23" s="3">
        <f t="shared" si="37"/>
        <v>55.36046820963022</v>
      </c>
      <c r="M23" s="3">
        <f t="shared" si="37"/>
        <v>57.349602724177075</v>
      </c>
    </row>
    <row r="24" spans="1:13" ht="14.25" customHeight="1" x14ac:dyDescent="0.2">
      <c r="A24" s="9" t="s">
        <v>3</v>
      </c>
      <c r="B24" s="3">
        <f t="shared" si="33"/>
        <v>8.758852031308237</v>
      </c>
      <c r="C24" s="3">
        <f t="shared" ref="C24:D24" si="38">C8/(C$5-C$12)*100</f>
        <v>9.3631539044730854</v>
      </c>
      <c r="D24" s="3">
        <f t="shared" si="38"/>
        <v>9.4992636229749632</v>
      </c>
      <c r="E24" s="3">
        <f t="shared" ref="E24:G24" si="39">E8/(E$5-E$12)*100</f>
        <v>10.736196319018406</v>
      </c>
      <c r="F24" s="3">
        <f t="shared" ref="F24" si="40">F8/(F$5-F$12)*100</f>
        <v>9.8667512690355323</v>
      </c>
      <c r="G24" s="3">
        <f t="shared" si="39"/>
        <v>9.4763893350465782</v>
      </c>
      <c r="H24" s="3">
        <f t="shared" si="31"/>
        <v>9.1909385113268609</v>
      </c>
      <c r="I24" s="3">
        <f t="shared" si="31"/>
        <v>9.8217078511104159</v>
      </c>
      <c r="J24" s="3">
        <f t="shared" si="31"/>
        <v>10.593085949888994</v>
      </c>
      <c r="K24" s="3">
        <f t="shared" ref="K24:M24" si="41">K8/(K$5-K$12)*100</f>
        <v>10.690161527165932</v>
      </c>
      <c r="L24" s="3">
        <f t="shared" si="41"/>
        <v>11.51902101622772</v>
      </c>
      <c r="M24" s="3">
        <f t="shared" si="41"/>
        <v>12.429057888762769</v>
      </c>
    </row>
    <row r="25" spans="1:13" ht="14.25" customHeight="1" x14ac:dyDescent="0.2">
      <c r="A25" s="9" t="s">
        <v>2</v>
      </c>
      <c r="B25" s="3">
        <f t="shared" si="33"/>
        <v>10.659709280655981</v>
      </c>
      <c r="C25" s="3">
        <f t="shared" ref="C25:D26" si="42">C9/(C$5-C$12)*100</f>
        <v>10.803639120545869</v>
      </c>
      <c r="D25" s="3">
        <f t="shared" si="42"/>
        <v>12.187039764359351</v>
      </c>
      <c r="E25" s="3">
        <f t="shared" ref="E25:G26" si="43">E9/(E$5-E$12)*100</f>
        <v>12.23585548738923</v>
      </c>
      <c r="F25" s="3">
        <f t="shared" ref="F25:F26" si="44">F9/(F$5-F$12)*100</f>
        <v>10.596446700507615</v>
      </c>
      <c r="G25" s="3">
        <f t="shared" si="43"/>
        <v>11.917764214584002</v>
      </c>
      <c r="H25" s="3">
        <f t="shared" si="31"/>
        <v>14.401294498381878</v>
      </c>
      <c r="I25" s="3">
        <f t="shared" si="31"/>
        <v>15.670941507663436</v>
      </c>
      <c r="J25" s="3">
        <f t="shared" si="31"/>
        <v>15.47732318426895</v>
      </c>
      <c r="K25" s="3">
        <f t="shared" ref="K25:M26" si="45">K9/(K$5-K$12)*100</f>
        <v>14.566813509544788</v>
      </c>
      <c r="L25" s="3">
        <f t="shared" si="45"/>
        <v>16.839584996009577</v>
      </c>
      <c r="M25" s="3">
        <f t="shared" si="45"/>
        <v>16.855845629965948</v>
      </c>
    </row>
    <row r="26" spans="1:13" ht="14.25" customHeight="1" x14ac:dyDescent="0.2">
      <c r="A26" s="9" t="s">
        <v>1</v>
      </c>
      <c r="B26" s="3">
        <f t="shared" si="33"/>
        <v>0.22363026462914648</v>
      </c>
      <c r="C26" s="3">
        <f t="shared" si="42"/>
        <v>0.15163002274450341</v>
      </c>
      <c r="D26" s="3">
        <f t="shared" si="42"/>
        <v>0.36818851251840939</v>
      </c>
      <c r="E26" s="3">
        <f t="shared" si="43"/>
        <v>0.13633265167007499</v>
      </c>
      <c r="F26" s="3">
        <f t="shared" si="44"/>
        <v>0.15862944162436549</v>
      </c>
      <c r="G26" s="3">
        <f t="shared" si="43"/>
        <v>0.19274012206874397</v>
      </c>
      <c r="H26" s="3">
        <f t="shared" si="31"/>
        <v>0.25889967637540451</v>
      </c>
      <c r="I26" s="3">
        <f t="shared" si="31"/>
        <v>0.25023459493274947</v>
      </c>
      <c r="J26" s="3">
        <f t="shared" si="31"/>
        <v>9.5147478591817325E-2</v>
      </c>
      <c r="K26" s="3">
        <f t="shared" si="45"/>
        <v>0.1762114537444934</v>
      </c>
      <c r="L26" s="3">
        <f t="shared" si="45"/>
        <v>2.6602819898909287E-2</v>
      </c>
      <c r="M26" s="3">
        <f t="shared" si="45"/>
        <v>0</v>
      </c>
    </row>
    <row r="27" spans="1:13" ht="14.25" customHeight="1" x14ac:dyDescent="0.2">
      <c r="A27" s="9" t="s">
        <v>0</v>
      </c>
      <c r="B27" s="3">
        <f>B11/(B$5-B$12)*100</f>
        <v>42.303391725680207</v>
      </c>
      <c r="C27" s="3">
        <f t="shared" ref="C27:D27" si="46">C11/(C$5-C$12)*100</f>
        <v>39.347990902198639</v>
      </c>
      <c r="D27" s="3">
        <f t="shared" si="46"/>
        <v>37.518409425625919</v>
      </c>
      <c r="E27" s="3">
        <f t="shared" ref="E27:G27" si="47">E11/(E$5-E$12)*100</f>
        <v>37.661895023858214</v>
      </c>
      <c r="F27" s="3">
        <f t="shared" ref="F27" si="48">F11/(F$5-F$12)*100</f>
        <v>36.104060913705581</v>
      </c>
      <c r="G27" s="3">
        <f t="shared" si="47"/>
        <v>32.219723739158368</v>
      </c>
      <c r="H27" s="3">
        <f t="shared" ref="H27:J27" si="49">H11/(H$5-H$12)*100</f>
        <v>38.155339805825243</v>
      </c>
      <c r="I27" s="3">
        <f t="shared" si="49"/>
        <v>38.629965592743197</v>
      </c>
      <c r="J27" s="3">
        <f t="shared" si="49"/>
        <v>34.062797335870599</v>
      </c>
      <c r="K27" s="3">
        <f t="shared" ref="K27:M27" si="50">K11/(K$5-K$12)*100</f>
        <v>32.129221732745961</v>
      </c>
      <c r="L27" s="3">
        <f t="shared" si="50"/>
        <v>31.577547220005322</v>
      </c>
      <c r="M27" s="3">
        <f t="shared" si="50"/>
        <v>29.426787741203182</v>
      </c>
    </row>
    <row r="28" spans="1:13" ht="93" customHeight="1" x14ac:dyDescent="0.25">
      <c r="A28" s="16" t="s">
        <v>12</v>
      </c>
      <c r="B28" s="25"/>
      <c r="C28" s="25"/>
      <c r="D28" s="25"/>
      <c r="E28" s="25"/>
      <c r="F28" s="25"/>
      <c r="G28" s="25"/>
      <c r="H28" s="25"/>
      <c r="I28" s="25"/>
      <c r="J28" s="25"/>
      <c r="K28" s="25"/>
      <c r="L28" s="25"/>
      <c r="M28" s="25"/>
    </row>
    <row r="29" spans="1:13" ht="15" customHeight="1" x14ac:dyDescent="0.2">
      <c r="A29" s="15" t="s">
        <v>24</v>
      </c>
      <c r="B29" s="14"/>
      <c r="C29" s="14"/>
      <c r="D29" s="14"/>
      <c r="E29" s="14"/>
      <c r="F29" s="14"/>
      <c r="G29" s="14"/>
      <c r="H29" s="14"/>
      <c r="I29" s="14"/>
      <c r="J29" s="14"/>
      <c r="K29" s="14"/>
      <c r="L29" s="14"/>
    </row>
  </sheetData>
  <mergeCells count="3">
    <mergeCell ref="A3:L3"/>
    <mergeCell ref="A1:L1"/>
    <mergeCell ref="A28:M28"/>
  </mergeCells>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October 3,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Robert Miller</cp:lastModifiedBy>
  <cp:lastPrinted>2025-10-03T15:33:14Z</cp:lastPrinted>
  <dcterms:created xsi:type="dcterms:W3CDTF">2017-02-07T23:51:53Z</dcterms:created>
  <dcterms:modified xsi:type="dcterms:W3CDTF">2025-10-03T15:33:24Z</dcterms:modified>
</cp:coreProperties>
</file>