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70027C13-3A47-4558-BC76-815CB3487D75}" xr6:coauthVersionLast="47" xr6:coauthVersionMax="47" xr10:uidLastSave="{00000000-0000-0000-0000-000000000000}"/>
  <bookViews>
    <workbookView xWindow="-120" yWindow="-120" windowWidth="51840" windowHeight="2112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2" l="1"/>
  <c r="M65" i="2"/>
  <c r="M66" i="2"/>
  <c r="M67" i="2"/>
  <c r="M68" i="2"/>
  <c r="M69" i="2"/>
  <c r="M70" i="2"/>
  <c r="M78" i="2" s="1"/>
  <c r="M63" i="2"/>
  <c r="M74" i="2" s="1"/>
  <c r="M52" i="2"/>
  <c r="M53" i="2"/>
  <c r="M54" i="2"/>
  <c r="M55" i="2"/>
  <c r="M56" i="2"/>
  <c r="M51" i="2"/>
  <c r="M44" i="2"/>
  <c r="M45" i="2"/>
  <c r="M46" i="2"/>
  <c r="M47" i="2"/>
  <c r="M48" i="2"/>
  <c r="M49" i="2"/>
  <c r="M43" i="2"/>
  <c r="M23" i="2"/>
  <c r="M24" i="2"/>
  <c r="M25" i="2"/>
  <c r="M26" i="2"/>
  <c r="M27" i="2"/>
  <c r="M22" i="2"/>
  <c r="M15" i="2"/>
  <c r="M16" i="2"/>
  <c r="M17" i="2"/>
  <c r="M18" i="2"/>
  <c r="M19" i="2"/>
  <c r="M20" i="2"/>
  <c r="M14" i="2"/>
  <c r="M84" i="2" l="1"/>
  <c r="M77" i="2"/>
  <c r="M83" i="2"/>
  <c r="M82" i="2"/>
  <c r="M81" i="2"/>
  <c r="M80" i="2"/>
  <c r="M72" i="2"/>
  <c r="M76" i="2"/>
  <c r="M75" i="2"/>
  <c r="M73" i="2"/>
  <c r="M85" i="2"/>
  <c r="L70" i="2"/>
  <c r="L69" i="2"/>
  <c r="L68" i="2"/>
  <c r="L67" i="2"/>
  <c r="L66" i="2"/>
  <c r="L65" i="2"/>
  <c r="L64" i="2"/>
  <c r="L63" i="2"/>
  <c r="L56" i="2"/>
  <c r="L55" i="2"/>
  <c r="L54" i="2"/>
  <c r="L53" i="2"/>
  <c r="L52" i="2"/>
  <c r="L51" i="2"/>
  <c r="L49" i="2"/>
  <c r="L48" i="2"/>
  <c r="L47" i="2"/>
  <c r="L46" i="2"/>
  <c r="L45" i="2"/>
  <c r="L44" i="2"/>
  <c r="L43" i="2"/>
  <c r="L27" i="2"/>
  <c r="L26" i="2"/>
  <c r="L25" i="2"/>
  <c r="L24" i="2"/>
  <c r="L23" i="2"/>
  <c r="L22" i="2"/>
  <c r="L20" i="2"/>
  <c r="L19" i="2"/>
  <c r="L18" i="2"/>
  <c r="L17" i="2"/>
  <c r="L16" i="2"/>
  <c r="L15" i="2"/>
  <c r="L14"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J51" i="2"/>
  <c r="I51" i="2"/>
  <c r="H51" i="2"/>
  <c r="G51" i="2"/>
  <c r="F51" i="2"/>
  <c r="E51" i="2"/>
  <c r="D51" i="2"/>
  <c r="C51" i="2"/>
  <c r="B51" i="2"/>
  <c r="J49" i="2"/>
  <c r="I49" i="2"/>
  <c r="H49" i="2"/>
  <c r="G49" i="2"/>
  <c r="F49" i="2"/>
  <c r="E49" i="2"/>
  <c r="D49" i="2"/>
  <c r="C49" i="2"/>
  <c r="B49" i="2"/>
  <c r="J48" i="2"/>
  <c r="I48" i="2"/>
  <c r="H48" i="2"/>
  <c r="G48" i="2"/>
  <c r="F48" i="2"/>
  <c r="E48" i="2"/>
  <c r="D48" i="2"/>
  <c r="C48" i="2"/>
  <c r="B48" i="2"/>
  <c r="J47" i="2"/>
  <c r="I47" i="2"/>
  <c r="H47" i="2"/>
  <c r="G47" i="2"/>
  <c r="F47" i="2"/>
  <c r="E47" i="2"/>
  <c r="D47" i="2"/>
  <c r="C47" i="2"/>
  <c r="B47" i="2"/>
  <c r="J46" i="2"/>
  <c r="I46" i="2"/>
  <c r="H46" i="2"/>
  <c r="G46" i="2"/>
  <c r="F46" i="2"/>
  <c r="E46" i="2"/>
  <c r="D46" i="2"/>
  <c r="C46" i="2"/>
  <c r="B46" i="2"/>
  <c r="J45" i="2"/>
  <c r="I45" i="2"/>
  <c r="H45" i="2"/>
  <c r="G45" i="2"/>
  <c r="F45" i="2"/>
  <c r="E45" i="2"/>
  <c r="D45" i="2"/>
  <c r="C45" i="2"/>
  <c r="B45" i="2"/>
  <c r="J44" i="2"/>
  <c r="I44" i="2"/>
  <c r="H44" i="2"/>
  <c r="G44" i="2"/>
  <c r="F44" i="2"/>
  <c r="E44" i="2"/>
  <c r="D44" i="2"/>
  <c r="C44" i="2"/>
  <c r="B44" i="2"/>
  <c r="J43" i="2"/>
  <c r="I43" i="2"/>
  <c r="H43" i="2"/>
  <c r="G43" i="2"/>
  <c r="F43" i="2"/>
  <c r="E43" i="2"/>
  <c r="D43" i="2"/>
  <c r="C43" i="2"/>
  <c r="B43" i="2"/>
  <c r="L83" i="2" l="1"/>
  <c r="L82" i="2"/>
  <c r="L85" i="2"/>
  <c r="L72" i="2"/>
  <c r="L73" i="2"/>
  <c r="L75" i="2"/>
  <c r="L78" i="2"/>
  <c r="L76" i="2"/>
  <c r="L84" i="2"/>
  <c r="L80" i="2"/>
  <c r="L74" i="2"/>
  <c r="L81" i="2"/>
  <c r="L77" i="2"/>
  <c r="J27" i="2"/>
  <c r="I27" i="2"/>
  <c r="H27" i="2"/>
  <c r="G27" i="2"/>
  <c r="F27" i="2"/>
  <c r="E27" i="2"/>
  <c r="D27" i="2"/>
  <c r="C27" i="2"/>
  <c r="B27" i="2"/>
  <c r="J26" i="2"/>
  <c r="I26" i="2"/>
  <c r="H26" i="2"/>
  <c r="G26" i="2"/>
  <c r="F26" i="2"/>
  <c r="E26" i="2"/>
  <c r="D26" i="2"/>
  <c r="C26" i="2"/>
  <c r="B26" i="2"/>
  <c r="J25" i="2"/>
  <c r="I25" i="2"/>
  <c r="H25" i="2"/>
  <c r="G25" i="2"/>
  <c r="F25" i="2"/>
  <c r="E25" i="2"/>
  <c r="D25" i="2"/>
  <c r="C25" i="2"/>
  <c r="B25" i="2"/>
  <c r="J24" i="2"/>
  <c r="I24" i="2"/>
  <c r="H24" i="2"/>
  <c r="G24" i="2"/>
  <c r="F24" i="2"/>
  <c r="E24" i="2"/>
  <c r="D24" i="2"/>
  <c r="C24" i="2"/>
  <c r="B24" i="2"/>
  <c r="J23" i="2"/>
  <c r="I23" i="2"/>
  <c r="H23" i="2"/>
  <c r="G23" i="2"/>
  <c r="F23" i="2"/>
  <c r="E23" i="2"/>
  <c r="D23" i="2"/>
  <c r="C23" i="2"/>
  <c r="B23" i="2"/>
  <c r="J22" i="2"/>
  <c r="I22" i="2"/>
  <c r="H22" i="2"/>
  <c r="G22" i="2"/>
  <c r="F22" i="2"/>
  <c r="E22" i="2"/>
  <c r="D22" i="2"/>
  <c r="C22" i="2"/>
  <c r="B22" i="2"/>
  <c r="J20" i="2"/>
  <c r="I20" i="2"/>
  <c r="H20" i="2"/>
  <c r="G20" i="2"/>
  <c r="F20" i="2"/>
  <c r="E20" i="2"/>
  <c r="D20" i="2"/>
  <c r="C20" i="2"/>
  <c r="B20" i="2"/>
  <c r="J19" i="2"/>
  <c r="I19" i="2"/>
  <c r="H19" i="2"/>
  <c r="G19" i="2"/>
  <c r="F19" i="2"/>
  <c r="E19" i="2"/>
  <c r="D19" i="2"/>
  <c r="C19" i="2"/>
  <c r="B19" i="2"/>
  <c r="J18" i="2"/>
  <c r="I18" i="2"/>
  <c r="H18" i="2"/>
  <c r="G18" i="2"/>
  <c r="F18" i="2"/>
  <c r="E18" i="2"/>
  <c r="D18" i="2"/>
  <c r="C18" i="2"/>
  <c r="B18" i="2"/>
  <c r="J17" i="2"/>
  <c r="I17" i="2"/>
  <c r="H17" i="2"/>
  <c r="G17" i="2"/>
  <c r="F17" i="2"/>
  <c r="E17" i="2"/>
  <c r="D17" i="2"/>
  <c r="C17" i="2"/>
  <c r="B17" i="2"/>
  <c r="J16" i="2"/>
  <c r="I16" i="2"/>
  <c r="H16" i="2"/>
  <c r="G16" i="2"/>
  <c r="F16" i="2"/>
  <c r="E16" i="2"/>
  <c r="D16" i="2"/>
  <c r="C16" i="2"/>
  <c r="B16" i="2"/>
  <c r="J15" i="2"/>
  <c r="I15" i="2"/>
  <c r="H15" i="2"/>
  <c r="G15" i="2"/>
  <c r="F15" i="2"/>
  <c r="E15" i="2"/>
  <c r="D15" i="2"/>
  <c r="C15" i="2"/>
  <c r="B15" i="2"/>
  <c r="J14" i="2"/>
  <c r="I14" i="2"/>
  <c r="H14" i="2"/>
  <c r="G14" i="2"/>
  <c r="F14" i="2"/>
  <c r="E14" i="2"/>
  <c r="D14" i="2"/>
  <c r="C14" i="2"/>
  <c r="B14" i="2"/>
  <c r="C63" i="2" l="1"/>
  <c r="D63" i="2"/>
  <c r="E63" i="2"/>
  <c r="F63" i="2"/>
  <c r="G63" i="2"/>
  <c r="H63" i="2"/>
  <c r="I63" i="2"/>
  <c r="J63" i="2"/>
  <c r="K63" i="2"/>
  <c r="C64" i="2"/>
  <c r="D64" i="2"/>
  <c r="E64" i="2"/>
  <c r="F64" i="2"/>
  <c r="G64" i="2"/>
  <c r="H64" i="2"/>
  <c r="I64" i="2"/>
  <c r="J64" i="2"/>
  <c r="K64" i="2"/>
  <c r="C65" i="2"/>
  <c r="D65" i="2"/>
  <c r="E65" i="2"/>
  <c r="F65" i="2"/>
  <c r="G65" i="2"/>
  <c r="H65" i="2"/>
  <c r="I65" i="2"/>
  <c r="J65" i="2"/>
  <c r="K65" i="2"/>
  <c r="C66" i="2"/>
  <c r="D66" i="2"/>
  <c r="E66" i="2"/>
  <c r="F66" i="2"/>
  <c r="G66" i="2"/>
  <c r="H66" i="2"/>
  <c r="I66" i="2"/>
  <c r="J66" i="2"/>
  <c r="K66" i="2"/>
  <c r="C67" i="2"/>
  <c r="D67" i="2"/>
  <c r="E67" i="2"/>
  <c r="F67" i="2"/>
  <c r="G67" i="2"/>
  <c r="H67" i="2"/>
  <c r="I67" i="2"/>
  <c r="J67" i="2"/>
  <c r="K67" i="2"/>
  <c r="C68" i="2"/>
  <c r="D68" i="2"/>
  <c r="E68" i="2"/>
  <c r="F68" i="2"/>
  <c r="G68" i="2"/>
  <c r="H68" i="2"/>
  <c r="I68" i="2"/>
  <c r="J68" i="2"/>
  <c r="K68" i="2"/>
  <c r="C69" i="2"/>
  <c r="D69" i="2"/>
  <c r="E69" i="2"/>
  <c r="F69" i="2"/>
  <c r="G69" i="2"/>
  <c r="H69" i="2"/>
  <c r="I69" i="2"/>
  <c r="J69" i="2"/>
  <c r="K69" i="2"/>
  <c r="C70" i="2"/>
  <c r="D70" i="2"/>
  <c r="E70" i="2"/>
  <c r="F70" i="2"/>
  <c r="G70" i="2"/>
  <c r="H70" i="2"/>
  <c r="I70" i="2"/>
  <c r="J70" i="2"/>
  <c r="K70" i="2"/>
  <c r="B70" i="2"/>
  <c r="B69" i="2"/>
  <c r="B68" i="2"/>
  <c r="B67" i="2"/>
  <c r="B66" i="2"/>
  <c r="B65" i="2"/>
  <c r="B64" i="2"/>
  <c r="B63" i="2"/>
  <c r="K51" i="2"/>
  <c r="K52" i="2"/>
  <c r="K53" i="2"/>
  <c r="K54" i="2"/>
  <c r="K55" i="2"/>
  <c r="K56" i="2"/>
  <c r="K43" i="2"/>
  <c r="K44" i="2"/>
  <c r="K45" i="2"/>
  <c r="K46" i="2"/>
  <c r="K47" i="2"/>
  <c r="K48" i="2"/>
  <c r="K49" i="2"/>
  <c r="K22" i="2"/>
  <c r="K23" i="2"/>
  <c r="K24" i="2"/>
  <c r="K25" i="2"/>
  <c r="K26" i="2"/>
  <c r="K27" i="2"/>
  <c r="K14" i="2"/>
  <c r="K15" i="2"/>
  <c r="K16" i="2"/>
  <c r="K17" i="2"/>
  <c r="K18" i="2"/>
  <c r="K19" i="2"/>
  <c r="K20" i="2"/>
  <c r="J73" i="2" l="1"/>
  <c r="H73" i="2"/>
  <c r="J78" i="2"/>
  <c r="E77" i="2"/>
  <c r="I78" i="2"/>
  <c r="J85" i="2"/>
  <c r="H81" i="2"/>
  <c r="B75" i="2"/>
  <c r="J83" i="2"/>
  <c r="K82" i="2"/>
  <c r="C82" i="2"/>
  <c r="D78" i="2"/>
  <c r="C78" i="2"/>
  <c r="B72" i="2"/>
  <c r="C77" i="2"/>
  <c r="D76" i="2"/>
  <c r="B81" i="2"/>
  <c r="B74" i="2"/>
  <c r="G78" i="2"/>
  <c r="H85" i="2"/>
  <c r="I84" i="2"/>
  <c r="B73" i="2"/>
  <c r="B77" i="2"/>
  <c r="F85" i="2"/>
  <c r="I74" i="2"/>
  <c r="K80" i="2"/>
  <c r="C80" i="2"/>
  <c r="B78" i="2"/>
  <c r="F76" i="2"/>
  <c r="H74" i="2"/>
  <c r="I73" i="2"/>
  <c r="J80" i="2"/>
  <c r="K78" i="2"/>
  <c r="D85" i="2"/>
  <c r="I80" i="2"/>
  <c r="B84" i="2"/>
  <c r="F78" i="2"/>
  <c r="G85" i="2"/>
  <c r="H84" i="2"/>
  <c r="I83" i="2"/>
  <c r="J82" i="2"/>
  <c r="K81" i="2"/>
  <c r="C81" i="2"/>
  <c r="D80" i="2"/>
  <c r="E78" i="2"/>
  <c r="D77" i="2"/>
  <c r="K72" i="2"/>
  <c r="J81" i="2"/>
  <c r="J72" i="2"/>
  <c r="I82" i="2"/>
  <c r="B80" i="2"/>
  <c r="K85" i="2"/>
  <c r="C85" i="2"/>
  <c r="D84" i="2"/>
  <c r="E83" i="2"/>
  <c r="F82" i="2"/>
  <c r="G81" i="2"/>
  <c r="H80" i="2"/>
  <c r="I72" i="2"/>
  <c r="B85" i="2"/>
  <c r="K84" i="2"/>
  <c r="C84" i="2"/>
  <c r="D83" i="2"/>
  <c r="E82" i="2"/>
  <c r="F81" i="2"/>
  <c r="G80" i="2"/>
  <c r="H75" i="2"/>
  <c r="H72" i="2"/>
  <c r="B83" i="2"/>
  <c r="I85" i="2"/>
  <c r="J84" i="2"/>
  <c r="K83" i="2"/>
  <c r="C83" i="2"/>
  <c r="D82" i="2"/>
  <c r="E81" i="2"/>
  <c r="F80" i="2"/>
  <c r="G76" i="2"/>
  <c r="K77" i="2"/>
  <c r="F74" i="2"/>
  <c r="C72" i="2"/>
  <c r="D81" i="2"/>
  <c r="E80" i="2"/>
  <c r="F77" i="2"/>
  <c r="H83" i="2"/>
  <c r="E76" i="2"/>
  <c r="F75" i="2"/>
  <c r="G74" i="2"/>
  <c r="B82" i="2"/>
  <c r="E85" i="2"/>
  <c r="F84" i="2"/>
  <c r="G83" i="2"/>
  <c r="H82" i="2"/>
  <c r="I81" i="2"/>
  <c r="E75" i="2"/>
  <c r="G73" i="2"/>
  <c r="F83" i="2"/>
  <c r="J77" i="2"/>
  <c r="K76" i="2"/>
  <c r="C76" i="2"/>
  <c r="D75" i="2"/>
  <c r="E74" i="2"/>
  <c r="F73" i="2"/>
  <c r="G72" i="2"/>
  <c r="G75" i="2"/>
  <c r="H78" i="2"/>
  <c r="I77" i="2"/>
  <c r="J76" i="2"/>
  <c r="K75" i="2"/>
  <c r="C75" i="2"/>
  <c r="D74" i="2"/>
  <c r="E73" i="2"/>
  <c r="F72" i="2"/>
  <c r="E84" i="2"/>
  <c r="G82" i="2"/>
  <c r="B76" i="2"/>
  <c r="H77" i="2"/>
  <c r="I76" i="2"/>
  <c r="J75" i="2"/>
  <c r="K74" i="2"/>
  <c r="C74" i="2"/>
  <c r="D73" i="2"/>
  <c r="E72" i="2"/>
  <c r="G77" i="2"/>
  <c r="H76" i="2"/>
  <c r="I75" i="2"/>
  <c r="J74" i="2"/>
  <c r="K73" i="2"/>
  <c r="C73" i="2"/>
  <c r="D72" i="2"/>
  <c r="G84" i="2"/>
</calcChain>
</file>

<file path=xl/sharedStrings.xml><?xml version="1.0" encoding="utf-8"?>
<sst xmlns="http://schemas.openxmlformats.org/spreadsheetml/2006/main" count="122" uniqueCount="32">
  <si>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</si>
  <si>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</si>
  <si>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</si>
  <si>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</si>
  <si>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</si>
  <si>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</si>
  <si>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</si>
  <si>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</si>
  <si>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</si>
  <si>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</si>
  <si>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</si>
  <si>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Undergraduate Students (N)</t>
  </si>
  <si>
    <t>Graduate &amp; Professional Students (N)</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</si>
  <si>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</si>
  <si>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</si>
  <si>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</si>
  <si>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</si>
  <si>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</si>
  <si>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</si>
  <si>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</si>
  <si>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</si>
  <si>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</si>
  <si>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</si>
  <si>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</si>
  <si>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</si>
  <si>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</si>
  <si>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September 17, 2024</t>
  </si>
  <si>
    <t>2025</t>
  </si>
  <si>
    <t>Stony Brook University Fall Headcount Enrollment by Any Indicated Race/Ethnicity, 2014-2025</t>
  </si>
  <si>
    <t>UNDERGRADUATE STUDENTS 2014-2025</t>
  </si>
  <si>
    <t>GRADUATE STUDENTS 2014-2025</t>
  </si>
  <si>
    <t>UNDERGRADUATE &amp; GRADUATE STUDENTS 2014-2025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</si>
</sst>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
      <sz val="8"/>
      <name val="Calibri"/>
      <family val="2"/>
      <scheme val="minor"/>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3">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0" fontId="9" fillId="0" borderId="0" xfId="1" applyFont="1" applyAlignment="1">
      <alignment wrapText="1"/>
    </xf>
    <xf numFmtId="0" fontId="8" fillId="0" borderId="0" xfId="1" applyFont="1"/>
    <xf numFmtId="0" fontId="3" fillId="0" borderId="0" xfId="1" applyFont="1" applyAlignment="1">
      <alignment wrapText="1"/>
    </xf>
    <xf numFmtId="0" fontId="0" fillId="0" borderId="0" xfId="0" applyAlignment="1">
      <alignment wrapText="1"/>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51">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4418B3-6D9D-4758-9728-14E7C1FFA311}" name="Table2" displayName="Table2" ref="A4:M27" totalsRowShown="0" headerRowDxfId="50" dataDxfId="48" headerRowBorderDxfId="49" tableBorderDxfId="47" headerRowCellStyle="Normal 2" dataCellStyle="Normal 2">
  <tableColumns count="13">
    <tableColumn id="1" xr3:uid="{3E296497-40B0-4AEC-9021-F68DBDCAB015}" name="Level / Race and Ethnicity" dataDxfId="46" dataCellStyle="Normal 2"/>
    <tableColumn id="5" xr3:uid="{CD06BA6D-D1D0-4F4B-882B-170D4CEF6539}" name="2014" dataDxfId="45" dataCellStyle="Normal 2">
      <calculatedColumnFormula>#REF!/(B$5-B$12)*100</calculatedColumnFormula>
    </tableColumn>
    <tableColumn id="6" xr3:uid="{C3509764-E8CD-4C88-93B4-4F35B38818E1}" name="2015" dataDxfId="44" dataCellStyle="Normal 2">
      <calculatedColumnFormula>#REF!/(C$5-C$12)*100</calculatedColumnFormula>
    </tableColumn>
    <tableColumn id="7" xr3:uid="{F49B7706-3B56-4A64-B16E-30FEE0B17FD3}" name="2016" dataDxfId="43" dataCellStyle="Normal 2">
      <calculatedColumnFormula>#REF!/(D$5-D$12)*100</calculatedColumnFormula>
    </tableColumn>
    <tableColumn id="8" xr3:uid="{6C50B166-60F2-4E20-9F25-378B50257803}" name="2017" dataDxfId="42" dataCellStyle="Normal 2">
      <calculatedColumnFormula>#REF!/(E$5-E$12)*100</calculatedColumnFormula>
    </tableColumn>
    <tableColumn id="9" xr3:uid="{BE96AF4E-7947-4D4F-8201-83817836DCB1}" name="2018" dataDxfId="41" dataCellStyle="Normal 2">
      <calculatedColumnFormula>#REF!/(F$5-F$12)*100</calculatedColumnFormula>
    </tableColumn>
    <tableColumn id="10" xr3:uid="{89435509-70A7-48A4-8AAE-CE87FF007EBC}" name="2019" dataDxfId="40" dataCellStyle="Normal 2">
      <calculatedColumnFormula>#REF!/(G$5-G$12)*100</calculatedColumnFormula>
    </tableColumn>
    <tableColumn id="11" xr3:uid="{39306FCC-28AB-4B5A-9B99-12C4B3D6D745}" name="2020" dataDxfId="39" dataCellStyle="Normal 2">
      <calculatedColumnFormula>#REF!/(H$5-H$12)*100</calculatedColumnFormula>
    </tableColumn>
    <tableColumn id="12" xr3:uid="{B7594144-7723-4633-9384-1068F64EE323}" name="2021" dataDxfId="38" dataCellStyle="Normal 2">
      <calculatedColumnFormula>#REF!/(I$5-I$12)*100</calculatedColumnFormula>
    </tableColumn>
    <tableColumn id="13" xr3:uid="{3E0C4DB3-17CA-4E3F-A5F9-CAE1E82006E4}" name="2022" dataDxfId="37" dataCellStyle="Normal 2">
      <calculatedColumnFormula>#REF!/(J$5-J$12)*100</calculatedColumnFormula>
    </tableColumn>
    <tableColumn id="14" xr3:uid="{77FEA88D-34F9-4733-B51B-60AE4243F745}" name="2023" dataDxfId="36" dataCellStyle="Normal 2">
      <calculatedColumnFormula>#REF!/(K$5-K$12)*100</calculatedColumnFormula>
    </tableColumn>
    <tableColumn id="15" xr3:uid="{AFC01233-7B14-4B4A-AD0C-B37A644BB82C}" name="2024" dataDxfId="35" dataCellStyle="Normal 2">
      <calculatedColumnFormula>#REF!/(L$5-L$12)*100</calculatedColumnFormula>
    </tableColumn>
    <tableColumn id="2" xr3:uid="{2F879F48-5399-48E4-84E9-2DDB63C59653}" name="2025" dataDxfId="34"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3092A9-5136-4EB1-901E-25B8E98B4058}" name="Table4" displayName="Table4" ref="A33:M56" totalsRowShown="0" headerRowDxfId="33" dataDxfId="31" headerRowBorderDxfId="32" tableBorderDxfId="30" headerRowCellStyle="Normal 2" dataCellStyle="Normal 2">
  <tableColumns count="13">
    <tableColumn id="1" xr3:uid="{588C8DDA-C6CE-4300-AD7E-8FA64F704E0E}" name="Level / Race and Ethnicity" dataDxfId="29" dataCellStyle="Normal 2"/>
    <tableColumn id="5" xr3:uid="{B01BC591-BB1E-4807-B8C8-3D5A7BE2E081}" name="2014" dataDxfId="28" dataCellStyle="Normal 2">
      <calculatedColumnFormula>#REF!/(B$34-B$41)*100</calculatedColumnFormula>
    </tableColumn>
    <tableColumn id="6" xr3:uid="{0E73C3F0-414A-49BA-8609-B24B3F9F9997}" name="2015" dataDxfId="27" dataCellStyle="Normal 2">
      <calculatedColumnFormula>#REF!/(C$34-C$41)*100</calculatedColumnFormula>
    </tableColumn>
    <tableColumn id="7" xr3:uid="{BCE9634A-F83A-45FB-BB0B-90C18ADAD3C5}" name="2016" dataDxfId="26" dataCellStyle="Normal 2">
      <calculatedColumnFormula>#REF!/(D$34-D$41)*100</calculatedColumnFormula>
    </tableColumn>
    <tableColumn id="8" xr3:uid="{73777BB1-8017-4C68-8B23-2435AE85F8CC}" name="2017" dataDxfId="25" dataCellStyle="Normal 2">
      <calculatedColumnFormula>#REF!/(E$34-E$41)*100</calculatedColumnFormula>
    </tableColumn>
    <tableColumn id="9" xr3:uid="{4ABCA851-8494-473C-BDB0-FA418674482E}" name="2018" dataDxfId="24" dataCellStyle="Normal 2">
      <calculatedColumnFormula>#REF!/(F$34-F$41)*100</calculatedColumnFormula>
    </tableColumn>
    <tableColumn id="10" xr3:uid="{0D1287A6-6B8D-4CD3-96EE-18ADFF152044}" name="2019" dataDxfId="23" dataCellStyle="Normal 2">
      <calculatedColumnFormula>#REF!/(G$34-G$41)*100</calculatedColumnFormula>
    </tableColumn>
    <tableColumn id="11" xr3:uid="{306E5EA1-DC14-4E51-889A-9F28A18A55D6}" name="2020" dataDxfId="22" dataCellStyle="Normal 2">
      <calculatedColumnFormula>#REF!/(H$34-H$41)*100</calculatedColumnFormula>
    </tableColumn>
    <tableColumn id="12" xr3:uid="{6F1636CD-AA02-4B4F-A966-CD97394E2D9A}" name="2021" dataDxfId="21" dataCellStyle="Normal 2">
      <calculatedColumnFormula>#REF!/(I$34-I$41)*100</calculatedColumnFormula>
    </tableColumn>
    <tableColumn id="13" xr3:uid="{9366D7B2-1BDE-4B5F-A1A7-774C785135D2}" name="2022" dataDxfId="20" dataCellStyle="Normal 2">
      <calculatedColumnFormula>#REF!/(J$34-J$41)*100</calculatedColumnFormula>
    </tableColumn>
    <tableColumn id="14" xr3:uid="{705DF67C-97BA-4309-9D6B-A91E55BBA103}" name="2023" dataDxfId="19" dataCellStyle="Normal 2">
      <calculatedColumnFormula>#REF!/(K$34-K$41)*100</calculatedColumnFormula>
    </tableColumn>
    <tableColumn id="15" xr3:uid="{13F81E0E-1997-4244-87CB-76A058E042DA}" name="2024" dataDxfId="18" dataCellStyle="Normal 2">
      <calculatedColumnFormula>#REF!/(L$34-L$41)*100</calculatedColumnFormula>
    </tableColumn>
    <tableColumn id="2" xr3:uid="{80DE8119-FB73-4AAC-8CE3-3B640A7D867A}" name="2025" dataDxfId="17"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ECDBAC-26F7-4BAF-A634-26100F505347}" name="Table6" displayName="Table6" ref="A62:M85" totalsRowShown="0" headerRowDxfId="16" dataDxfId="14" headerRowBorderDxfId="15" tableBorderDxfId="13" headerRowCellStyle="Normal 2" dataCellStyle="Normal 2">
  <tableColumns count="13">
    <tableColumn id="1" xr3:uid="{C6B4FF3D-2C76-41A6-B523-765003176A08}" name="Level / Race and Ethnicity" dataDxfId="12" dataCellStyle="Normal 2"/>
    <tableColumn id="5" xr3:uid="{CC95FA49-5247-48DA-9995-3614053B2BAE}" name="2014" dataDxfId="11" dataCellStyle="Normal 2">
      <calculatedColumnFormula>#REF!/(B$63-B$70)*100</calculatedColumnFormula>
    </tableColumn>
    <tableColumn id="6" xr3:uid="{E4CFF577-4A89-46CF-B27D-993FEAE77C28}" name="2015" dataDxfId="10" dataCellStyle="Normal 2">
      <calculatedColumnFormula>#REF!/(C$63-C$70)*100</calculatedColumnFormula>
    </tableColumn>
    <tableColumn id="7" xr3:uid="{FE823A9C-5243-46A7-8DED-3EBC453C4596}" name="2016" dataDxfId="9" dataCellStyle="Normal 2">
      <calculatedColumnFormula>#REF!/(D$63-D$70)*100</calculatedColumnFormula>
    </tableColumn>
    <tableColumn id="8" xr3:uid="{022EA573-7883-4CCE-ADD2-28B4092AE5F3}" name="2017" dataDxfId="8" dataCellStyle="Normal 2">
      <calculatedColumnFormula>#REF!/(E$63-E$70)*100</calculatedColumnFormula>
    </tableColumn>
    <tableColumn id="9" xr3:uid="{0703C091-997A-4079-B0AA-FBBE8D737B93}" name="2018" dataDxfId="7" dataCellStyle="Normal 2">
      <calculatedColumnFormula>#REF!/(F$63-F$70)*100</calculatedColumnFormula>
    </tableColumn>
    <tableColumn id="10" xr3:uid="{D6F7B4ED-C06F-43B7-9CDB-C1CA5C088902}" name="2019" dataDxfId="6" dataCellStyle="Normal 2">
      <calculatedColumnFormula>#REF!/(G$63-G$70)*100</calculatedColumnFormula>
    </tableColumn>
    <tableColumn id="11" xr3:uid="{B111D0D7-09C5-4277-8E16-C13F97EB5384}" name="2020" dataDxfId="5" dataCellStyle="Normal 2">
      <calculatedColumnFormula>#REF!/(H$63-H$70)*100</calculatedColumnFormula>
    </tableColumn>
    <tableColumn id="12" xr3:uid="{3BED02AF-7595-492A-B8EA-581B6CA40CDD}" name="2021" dataDxfId="4" dataCellStyle="Normal 2">
      <calculatedColumnFormula>#REF!/(I$63-I$70)*100</calculatedColumnFormula>
    </tableColumn>
    <tableColumn id="13" xr3:uid="{983D4A85-A529-4729-A0D1-1C2A821A0488}" name="2022" dataDxfId="3" dataCellStyle="Normal 2">
      <calculatedColumnFormula>#REF!/(J$63-J$70)*100</calculatedColumnFormula>
    </tableColumn>
    <tableColumn id="14" xr3:uid="{B78C558B-FCF3-4E20-9016-D698A2BBFF26}" name="2023" dataDxfId="2" dataCellStyle="Normal 2">
      <calculatedColumnFormula>#REF!/(K$63-K$70)*100</calculatedColumnFormula>
    </tableColumn>
    <tableColumn id="15" xr3:uid="{3098B6FE-646B-49E6-91C7-E514F5997514}" name="2024" dataDxfId="1" dataCellStyle="Normal 2">
      <calculatedColumnFormula>#REF!/(L$63-L$70)*100</calculatedColumnFormula>
    </tableColumn>
    <tableColumn id="2" xr3:uid="{C3623C74-4D3D-4813-9EDF-97CBF9A9E630}"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view="pageLayout" zoomScaleNormal="100" workbookViewId="0">
      <selection activeCell="T7" sqref="T7"/>
    </sheetView>
  </sheetViews>
  <sheetFormatPr defaultColWidth="9.140625" defaultRowHeight="12" x14ac:dyDescent="0.2"/>
  <cols>
    <col min="1" max="1" width="29.5703125" style="1" customWidth="1"/>
    <col min="2" max="2" width="8.28515625" style="2" customWidth="1"/>
    <col min="3" max="3" width="8.42578125" style="2" customWidth="1"/>
    <col min="4" max="4" width="8.140625" style="2" customWidth="1"/>
    <col min="5" max="5" width="7.7109375" style="2" customWidth="1"/>
    <col min="6" max="6" width="7.85546875" style="2" customWidth="1"/>
    <col min="7" max="7" width="7.140625" style="2" customWidth="1"/>
    <col min="8" max="8" width="6.85546875" style="2" customWidth="1"/>
    <col min="9" max="10" width="7" style="2" customWidth="1"/>
    <col min="11" max="12" width="8" style="2" customWidth="1"/>
    <col min="13" max="13" width="8.140625" style="2" customWidth="1"/>
    <col min="14" max="16384" width="9.140625" style="1"/>
  </cols>
  <sheetData>
    <row r="1" spans="1:13" s="7" customFormat="1" ht="36.75" customHeight="1" x14ac:dyDescent="0.25">
      <c r="A1" s="19" t="s">
        <v>28</v>
      </c>
      <c r="B1" s="19"/>
      <c r="C1" s="19"/>
      <c r="D1" s="19"/>
      <c r="E1" s="19"/>
      <c r="F1" s="19"/>
      <c r="G1" s="19"/>
      <c r="H1" s="19"/>
      <c r="I1" s="19"/>
      <c r="J1" s="19"/>
      <c r="K1" s="19"/>
      <c r="L1" s="19"/>
      <c r="M1" s="19"/>
    </row>
    <row r="2" spans="1:13" s="7" customFormat="1" ht="15" x14ac:dyDescent="0.25">
      <c r="A2" s="13" t="s">
        <v>29</v>
      </c>
      <c r="B2" s="12"/>
      <c r="C2" s="12"/>
      <c r="D2" s="12"/>
      <c r="E2" s="12"/>
      <c r="F2" s="12"/>
      <c r="G2" s="12"/>
      <c r="H2" s="12"/>
      <c r="I2" s="12"/>
      <c r="J2" s="12"/>
      <c r="K2" s="12"/>
      <c r="L2" s="12"/>
      <c r="M2" s="12"/>
    </row>
    <row r="3" spans="1:13" s="7" customFormat="1" x14ac:dyDescent="0.2">
      <c r="A3" s="20" t="s">
        <v>9</v>
      </c>
      <c r="B3" s="20"/>
      <c r="C3" s="20"/>
      <c r="D3" s="20"/>
      <c r="E3" s="20"/>
      <c r="F3" s="20"/>
      <c r="G3" s="20"/>
      <c r="H3" s="20"/>
      <c r="I3" s="20"/>
      <c r="J3" s="20"/>
      <c r="K3" s="20"/>
      <c r="L3" s="20"/>
      <c r="M3" s="20"/>
    </row>
    <row r="4" spans="1:13" s="7" customFormat="1" ht="19.5" customHeight="1" x14ac:dyDescent="0.2">
      <c r="A4" s="16" t="s">
        <v>10</v>
      </c>
      <c r="B4" s="17" t="s">
        <v>15</v>
      </c>
      <c r="C4" s="17" t="s">
        <v>16</v>
      </c>
      <c r="D4" s="17" t="s">
        <v>17</v>
      </c>
      <c r="E4" s="17" t="s">
        <v>18</v>
      </c>
      <c r="F4" s="17" t="s">
        <v>19</v>
      </c>
      <c r="G4" s="17" t="s">
        <v>20</v>
      </c>
      <c r="H4" s="17" t="s">
        <v>21</v>
      </c>
      <c r="I4" s="17" t="s">
        <v>22</v>
      </c>
      <c r="J4" s="17" t="s">
        <v>23</v>
      </c>
      <c r="K4" s="17" t="s">
        <v>24</v>
      </c>
      <c r="L4" s="17" t="s">
        <v>25</v>
      </c>
      <c r="M4" s="18" t="s">
        <v>27</v>
      </c>
    </row>
    <row r="5" spans="1:13" ht="14.25" customHeight="1" x14ac:dyDescent="0.2">
      <c r="A5" s="8" t="s">
        <v>11</v>
      </c>
      <c r="B5" s="6">
        <v>16480</v>
      </c>
      <c r="C5" s="6">
        <v>16831</v>
      </c>
      <c r="D5" s="6">
        <v>17026</v>
      </c>
      <c r="E5" s="6">
        <v>17364</v>
      </c>
      <c r="F5" s="6">
        <v>17522</v>
      </c>
      <c r="G5" s="6">
        <v>17909</v>
      </c>
      <c r="H5" s="6">
        <v>18010</v>
      </c>
      <c r="I5" s="6">
        <v>17999</v>
      </c>
      <c r="J5" s="6">
        <v>17509</v>
      </c>
      <c r="K5" s="6">
        <v>17549</v>
      </c>
      <c r="L5" s="6">
        <v>18263</v>
      </c>
      <c r="M5" s="6">
        <v>18616</v>
      </c>
    </row>
    <row r="6" spans="1:13" ht="14.25" customHeight="1" x14ac:dyDescent="0.2">
      <c r="A6" s="9" t="s">
        <v>5</v>
      </c>
      <c r="B6" s="4">
        <v>166</v>
      </c>
      <c r="C6" s="4">
        <v>172</v>
      </c>
      <c r="D6" s="4">
        <v>163</v>
      </c>
      <c r="E6" s="4">
        <v>185</v>
      </c>
      <c r="F6" s="11">
        <v>191</v>
      </c>
      <c r="G6" s="5">
        <v>179</v>
      </c>
      <c r="H6" s="5">
        <v>191</v>
      </c>
      <c r="I6" s="5">
        <v>223</v>
      </c>
      <c r="J6" s="4">
        <v>204</v>
      </c>
      <c r="K6" s="5">
        <v>193</v>
      </c>
      <c r="L6" s="4">
        <v>208</v>
      </c>
      <c r="M6" s="4">
        <v>224</v>
      </c>
    </row>
    <row r="7" spans="1:13" ht="14.25" customHeight="1" x14ac:dyDescent="0.2">
      <c r="A7" s="9" t="s">
        <v>4</v>
      </c>
      <c r="B7" s="4">
        <v>5894</v>
      </c>
      <c r="C7" s="4">
        <v>6232</v>
      </c>
      <c r="D7" s="4">
        <v>6477</v>
      </c>
      <c r="E7" s="4">
        <v>6787</v>
      </c>
      <c r="F7" s="11">
        <v>6999</v>
      </c>
      <c r="G7" s="4">
        <v>7402</v>
      </c>
      <c r="H7" s="4">
        <v>7367</v>
      </c>
      <c r="I7" s="4">
        <v>7616</v>
      </c>
      <c r="J7" s="4">
        <v>7733</v>
      </c>
      <c r="K7" s="4">
        <v>7897</v>
      </c>
      <c r="L7" s="4">
        <v>8384</v>
      </c>
      <c r="M7" s="4">
        <v>8630</v>
      </c>
    </row>
    <row r="8" spans="1:13" ht="14.25" customHeight="1" x14ac:dyDescent="0.2">
      <c r="A8" s="9" t="s">
        <v>3</v>
      </c>
      <c r="B8" s="4">
        <v>1382</v>
      </c>
      <c r="C8" s="4">
        <v>1469</v>
      </c>
      <c r="D8" s="4">
        <v>1504</v>
      </c>
      <c r="E8" s="4">
        <v>1612</v>
      </c>
      <c r="F8" s="11">
        <v>1701</v>
      </c>
      <c r="G8" s="4">
        <v>1693</v>
      </c>
      <c r="H8" s="4">
        <v>1716</v>
      </c>
      <c r="I8" s="4">
        <v>1671</v>
      </c>
      <c r="J8" s="4">
        <v>1630</v>
      </c>
      <c r="K8" s="4">
        <v>1697</v>
      </c>
      <c r="L8" s="4">
        <v>1778</v>
      </c>
      <c r="M8" s="4">
        <v>1906</v>
      </c>
    </row>
    <row r="9" spans="1:13" ht="14.25" customHeight="1" x14ac:dyDescent="0.2">
      <c r="A9" s="9" t="s">
        <v>2</v>
      </c>
      <c r="B9" s="4">
        <v>1844</v>
      </c>
      <c r="C9" s="4">
        <v>1960</v>
      </c>
      <c r="D9" s="5">
        <v>2134</v>
      </c>
      <c r="E9" s="4">
        <v>2217</v>
      </c>
      <c r="F9" s="11">
        <v>2213</v>
      </c>
      <c r="G9" s="4">
        <v>2348</v>
      </c>
      <c r="H9" s="4">
        <v>2550</v>
      </c>
      <c r="I9" s="4">
        <v>2627</v>
      </c>
      <c r="J9" s="4">
        <v>2617</v>
      </c>
      <c r="K9" s="4">
        <v>2706</v>
      </c>
      <c r="L9" s="4">
        <v>2902</v>
      </c>
      <c r="M9" s="4">
        <v>2997</v>
      </c>
    </row>
    <row r="10" spans="1:13" ht="14.25" customHeight="1" x14ac:dyDescent="0.2">
      <c r="A10" s="9" t="s">
        <v>1</v>
      </c>
      <c r="B10" s="5">
        <v>74</v>
      </c>
      <c r="C10" s="5">
        <v>67</v>
      </c>
      <c r="D10" s="5">
        <v>53</v>
      </c>
      <c r="E10" s="5">
        <v>56</v>
      </c>
      <c r="F10" s="5">
        <v>63</v>
      </c>
      <c r="G10" s="5">
        <v>58</v>
      </c>
      <c r="H10" s="5">
        <v>57</v>
      </c>
      <c r="I10" s="5">
        <v>57</v>
      </c>
      <c r="J10" s="5">
        <v>52</v>
      </c>
      <c r="K10" s="5">
        <v>48</v>
      </c>
      <c r="L10" s="5">
        <v>38</v>
      </c>
      <c r="M10" s="4">
        <v>22</v>
      </c>
    </row>
    <row r="11" spans="1:13" ht="14.25" customHeight="1" x14ac:dyDescent="0.2">
      <c r="A11" s="9" t="s">
        <v>0</v>
      </c>
      <c r="B11" s="4">
        <v>7201</v>
      </c>
      <c r="C11" s="4">
        <v>7195</v>
      </c>
      <c r="D11" s="4">
        <v>7176</v>
      </c>
      <c r="E11" s="4">
        <v>7152</v>
      </c>
      <c r="F11" s="5">
        <v>7066</v>
      </c>
      <c r="G11" s="5">
        <v>6857</v>
      </c>
      <c r="H11" s="5">
        <v>6941</v>
      </c>
      <c r="I11" s="5">
        <v>6903</v>
      </c>
      <c r="J11" s="4">
        <v>6509</v>
      </c>
      <c r="K11" s="5">
        <v>6486</v>
      </c>
      <c r="L11" s="4">
        <v>6527</v>
      </c>
      <c r="M11" s="4">
        <v>6261</v>
      </c>
    </row>
    <row r="12" spans="1:13" ht="14.25" customHeight="1" x14ac:dyDescent="0.2">
      <c r="A12" s="9" t="s">
        <v>8</v>
      </c>
      <c r="B12" s="5">
        <v>1243</v>
      </c>
      <c r="C12" s="5">
        <v>1217</v>
      </c>
      <c r="D12" s="5">
        <v>1132</v>
      </c>
      <c r="E12" s="5">
        <v>1108</v>
      </c>
      <c r="F12" s="11">
        <v>1172</v>
      </c>
      <c r="G12" s="4">
        <v>1358</v>
      </c>
      <c r="H12" s="4">
        <v>1387</v>
      </c>
      <c r="I12" s="4">
        <v>1301</v>
      </c>
      <c r="J12" s="5">
        <v>1177</v>
      </c>
      <c r="K12" s="4">
        <v>1093</v>
      </c>
      <c r="L12" s="5">
        <v>1235</v>
      </c>
      <c r="M12" s="4">
        <v>1559</v>
      </c>
    </row>
    <row r="13" spans="1:13" ht="14.25" customHeight="1" x14ac:dyDescent="0.2">
      <c r="A13" s="10" t="s">
        <v>7</v>
      </c>
      <c r="B13" s="4"/>
      <c r="C13" s="4"/>
      <c r="D13" s="4"/>
      <c r="E13" s="4"/>
      <c r="F13" s="4"/>
      <c r="G13" s="4"/>
      <c r="H13" s="4"/>
      <c r="I13" s="4"/>
      <c r="J13" s="4"/>
      <c r="K13" s="4"/>
      <c r="L13" s="1"/>
      <c r="M13" s="3"/>
    </row>
    <row r="14" spans="1:13" ht="14.25" customHeight="1" x14ac:dyDescent="0.2">
      <c r="A14" s="9" t="s">
        <v>5</v>
      </c>
      <c r="B14" s="3">
        <f t="shared" ref="B14:J14" si="0">B6/B$5*100</f>
        <v>1.0072815533980584</v>
      </c>
      <c r="C14" s="3">
        <f t="shared" si="0"/>
        <v>1.0219238310260828</v>
      </c>
      <c r="D14" s="3">
        <f t="shared" si="0"/>
        <v>0.95735933278515217</v>
      </c>
      <c r="E14" s="3">
        <f t="shared" si="0"/>
        <v>1.0654227136604471</v>
      </c>
      <c r="F14" s="3">
        <f t="shared" si="0"/>
        <v>1.0900582125328158</v>
      </c>
      <c r="G14" s="3">
        <f t="shared" si="0"/>
        <v>0.99949745937796641</v>
      </c>
      <c r="H14" s="3">
        <f t="shared" si="0"/>
        <v>1.0605219322598556</v>
      </c>
      <c r="I14" s="3">
        <f t="shared" si="0"/>
        <v>1.2389577198733264</v>
      </c>
      <c r="J14" s="3">
        <f t="shared" si="0"/>
        <v>1.1651150836712547</v>
      </c>
      <c r="K14" s="3">
        <f t="shared" ref="K14:M20" si="1">K6/K$5*100</f>
        <v>1.0997777651148213</v>
      </c>
      <c r="L14" s="3">
        <f t="shared" si="1"/>
        <v>1.1389147456606252</v>
      </c>
      <c r="M14" s="3">
        <f t="shared" si="1"/>
        <v>1.2032660077352815</v>
      </c>
    </row>
    <row r="15" spans="1:13" ht="14.25" customHeight="1" x14ac:dyDescent="0.2">
      <c r="A15" s="9" t="s">
        <v>4</v>
      </c>
      <c r="B15" s="3">
        <f t="shared" ref="B15:J15" si="2">B7/B$5*100</f>
        <v>35.764563106796118</v>
      </c>
      <c r="C15" s="3">
        <f t="shared" si="2"/>
        <v>37.026914621828766</v>
      </c>
      <c r="D15" s="3">
        <f t="shared" si="2"/>
        <v>38.041818395395275</v>
      </c>
      <c r="E15" s="3">
        <f t="shared" si="2"/>
        <v>39.086615987099748</v>
      </c>
      <c r="F15" s="3">
        <f t="shared" si="2"/>
        <v>39.944070311608264</v>
      </c>
      <c r="G15" s="3">
        <f t="shared" si="2"/>
        <v>41.331174269920155</v>
      </c>
      <c r="H15" s="3">
        <f t="shared" si="2"/>
        <v>40.905052748473068</v>
      </c>
      <c r="I15" s="3">
        <f t="shared" si="2"/>
        <v>42.31346185899217</v>
      </c>
      <c r="J15" s="3">
        <f t="shared" si="2"/>
        <v>44.165857558969677</v>
      </c>
      <c r="K15" s="3">
        <f t="shared" si="1"/>
        <v>44.999715083480538</v>
      </c>
      <c r="L15" s="3">
        <f t="shared" si="1"/>
        <v>45.907025132782124</v>
      </c>
      <c r="M15" s="3">
        <f t="shared" ref="M15" si="3">M7/M$5*100</f>
        <v>46.357971637301247</v>
      </c>
    </row>
    <row r="16" spans="1:13" ht="14.25" customHeight="1" x14ac:dyDescent="0.2">
      <c r="A16" s="9" t="s">
        <v>3</v>
      </c>
      <c r="B16" s="3">
        <f t="shared" ref="B16:J16" si="4">B8/B$5*100</f>
        <v>8.3859223300970864</v>
      </c>
      <c r="C16" s="3">
        <f t="shared" si="4"/>
        <v>8.7279424870774172</v>
      </c>
      <c r="D16" s="3">
        <f t="shared" si="4"/>
        <v>8.8335486902384588</v>
      </c>
      <c r="E16" s="3">
        <f t="shared" si="4"/>
        <v>9.2835752130845428</v>
      </c>
      <c r="F16" s="3">
        <f t="shared" si="4"/>
        <v>9.7077959137084804</v>
      </c>
      <c r="G16" s="3">
        <f t="shared" si="4"/>
        <v>9.4533474789212129</v>
      </c>
      <c r="H16" s="3">
        <f t="shared" si="4"/>
        <v>9.528039977790117</v>
      </c>
      <c r="I16" s="3">
        <f t="shared" si="4"/>
        <v>9.2838491027279293</v>
      </c>
      <c r="J16" s="3">
        <f t="shared" si="4"/>
        <v>9.3094979724713003</v>
      </c>
      <c r="K16" s="3">
        <f t="shared" si="1"/>
        <v>9.6700666704655536</v>
      </c>
      <c r="L16" s="3">
        <f t="shared" si="1"/>
        <v>9.7355308547336143</v>
      </c>
      <c r="M16" s="3">
        <f t="shared" ref="M16" si="5">M8/M$5*100</f>
        <v>10.238504512247529</v>
      </c>
    </row>
    <row r="17" spans="1:13" ht="14.25" customHeight="1" x14ac:dyDescent="0.2">
      <c r="A17" s="9" t="s">
        <v>2</v>
      </c>
      <c r="B17" s="3">
        <f t="shared" ref="B17:J17" si="6">B9/B$5*100</f>
        <v>11.189320388349515</v>
      </c>
      <c r="C17" s="3">
        <f t="shared" si="6"/>
        <v>11.645178539599549</v>
      </c>
      <c r="D17" s="3">
        <f t="shared" si="6"/>
        <v>12.533771878303771</v>
      </c>
      <c r="E17" s="3">
        <f t="shared" si="6"/>
        <v>12.767795438838977</v>
      </c>
      <c r="F17" s="3">
        <f t="shared" si="6"/>
        <v>12.629836776623673</v>
      </c>
      <c r="G17" s="3">
        <f t="shared" si="6"/>
        <v>13.110726450388075</v>
      </c>
      <c r="H17" s="3">
        <f t="shared" si="6"/>
        <v>14.158800666296504</v>
      </c>
      <c r="I17" s="3">
        <f t="shared" si="6"/>
        <v>14.595255291960665</v>
      </c>
      <c r="J17" s="3">
        <f t="shared" si="6"/>
        <v>14.9465988919984</v>
      </c>
      <c r="K17" s="3">
        <f t="shared" si="1"/>
        <v>15.419682033164284</v>
      </c>
      <c r="L17" s="3">
        <f t="shared" si="1"/>
        <v>15.890050922630456</v>
      </c>
      <c r="M17" s="3">
        <f t="shared" ref="M17" si="7">M9/M$5*100</f>
        <v>16.099054576708209</v>
      </c>
    </row>
    <row r="18" spans="1:13" ht="14.25" customHeight="1" x14ac:dyDescent="0.2">
      <c r="A18" s="9" t="s">
        <v>1</v>
      </c>
      <c r="B18" s="3">
        <f t="shared" ref="B18:J18" si="8">B10/B$5*100</f>
        <v>0.4490291262135922</v>
      </c>
      <c r="C18" s="3">
        <f t="shared" si="8"/>
        <v>0.39807498069039271</v>
      </c>
      <c r="D18" s="3">
        <f t="shared" si="8"/>
        <v>0.31128861740866909</v>
      </c>
      <c r="E18" s="3">
        <f t="shared" si="8"/>
        <v>0.322506334945865</v>
      </c>
      <c r="F18" s="3">
        <f t="shared" si="8"/>
        <v>0.35954799680401778</v>
      </c>
      <c r="G18" s="3">
        <f t="shared" si="8"/>
        <v>0.32385951197721818</v>
      </c>
      <c r="H18" s="3">
        <f t="shared" si="8"/>
        <v>0.31649083842309828</v>
      </c>
      <c r="I18" s="3">
        <f t="shared" si="8"/>
        <v>0.31668426023667978</v>
      </c>
      <c r="J18" s="3">
        <f t="shared" si="8"/>
        <v>0.29699011936718261</v>
      </c>
      <c r="K18" s="3">
        <f t="shared" si="1"/>
        <v>0.27351985868140632</v>
      </c>
      <c r="L18" s="3">
        <f t="shared" si="1"/>
        <v>0.2080709631495373</v>
      </c>
      <c r="M18" s="3">
        <f t="shared" ref="M18" si="9">M10/M$5*100</f>
        <v>0.11817791147400085</v>
      </c>
    </row>
    <row r="19" spans="1:13" ht="14.25" customHeight="1" x14ac:dyDescent="0.2">
      <c r="A19" s="9" t="s">
        <v>0</v>
      </c>
      <c r="B19" s="3">
        <f t="shared" ref="B19:J19" si="10">B11/B$5*100</f>
        <v>43.695388349514566</v>
      </c>
      <c r="C19" s="3">
        <f t="shared" si="10"/>
        <v>42.748499792050382</v>
      </c>
      <c r="D19" s="3">
        <f t="shared" si="10"/>
        <v>42.14730412310584</v>
      </c>
      <c r="E19" s="3">
        <f t="shared" si="10"/>
        <v>41.188666205943328</v>
      </c>
      <c r="F19" s="3">
        <f t="shared" si="10"/>
        <v>40.326446752653808</v>
      </c>
      <c r="G19" s="3">
        <f t="shared" si="10"/>
        <v>38.288011614272158</v>
      </c>
      <c r="H19" s="3">
        <f t="shared" si="10"/>
        <v>38.539700166574129</v>
      </c>
      <c r="I19" s="3">
        <f t="shared" si="10"/>
        <v>38.352130673926325</v>
      </c>
      <c r="J19" s="3">
        <f t="shared" si="10"/>
        <v>37.175167056942144</v>
      </c>
      <c r="K19" s="3">
        <f t="shared" si="1"/>
        <v>36.959370904325034</v>
      </c>
      <c r="L19" s="3">
        <f t="shared" si="1"/>
        <v>35.73892569676395</v>
      </c>
      <c r="M19" s="3">
        <f t="shared" ref="M19" si="11">M11/M$5*100</f>
        <v>33.632359260850883</v>
      </c>
    </row>
    <row r="20" spans="1:13" ht="14.25" customHeight="1" x14ac:dyDescent="0.2">
      <c r="A20" s="9" t="s">
        <v>8</v>
      </c>
      <c r="B20" s="3">
        <f t="shared" ref="B20:J20" si="12">B12/B$5*100</f>
        <v>7.5424757281553401</v>
      </c>
      <c r="C20" s="3">
        <f t="shared" si="12"/>
        <v>7.2307052462717607</v>
      </c>
      <c r="D20" s="3">
        <f t="shared" si="12"/>
        <v>6.6486549982379888</v>
      </c>
      <c r="E20" s="3">
        <f t="shared" si="12"/>
        <v>6.3810181985717573</v>
      </c>
      <c r="F20" s="3">
        <f t="shared" si="12"/>
        <v>6.6887341627668073</v>
      </c>
      <c r="G20" s="3">
        <f t="shared" si="12"/>
        <v>7.5827796080183152</v>
      </c>
      <c r="H20" s="3">
        <f t="shared" si="12"/>
        <v>7.7012770682953908</v>
      </c>
      <c r="I20" s="3">
        <f t="shared" si="12"/>
        <v>7.2281793432968495</v>
      </c>
      <c r="J20" s="3">
        <f t="shared" si="12"/>
        <v>6.7222571249071912</v>
      </c>
      <c r="K20" s="3">
        <f t="shared" si="1"/>
        <v>6.2282751153911899</v>
      </c>
      <c r="L20" s="3">
        <f t="shared" si="1"/>
        <v>6.7623063023599634</v>
      </c>
      <c r="M20" s="3">
        <f t="shared" ref="M20" si="13">M12/M$5*100</f>
        <v>8.3745165449076069</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 t="shared" ref="B22:J22" si="14">B6/(B$5-B$12)*100</f>
        <v>1.0894533044562578</v>
      </c>
      <c r="C22" s="3">
        <f t="shared" si="14"/>
        <v>1.1015755091584474</v>
      </c>
      <c r="D22" s="3">
        <f t="shared" si="14"/>
        <v>1.0255442305272431</v>
      </c>
      <c r="E22" s="3">
        <f t="shared" si="14"/>
        <v>1.1380413385826773</v>
      </c>
      <c r="F22" s="3">
        <f t="shared" si="14"/>
        <v>1.1681957186544343</v>
      </c>
      <c r="G22" s="3">
        <f t="shared" si="14"/>
        <v>1.081505649205486</v>
      </c>
      <c r="H22" s="3">
        <f t="shared" si="14"/>
        <v>1.1490104072670397</v>
      </c>
      <c r="I22" s="3">
        <f t="shared" si="14"/>
        <v>1.3354892801533118</v>
      </c>
      <c r="J22" s="3">
        <f t="shared" si="14"/>
        <v>1.2490815576781777</v>
      </c>
      <c r="K22" s="3">
        <f t="shared" ref="K22:M27" si="15">K6/(K$5-K$12)*100</f>
        <v>1.1728245017015071</v>
      </c>
      <c r="L22" s="3">
        <f t="shared" si="15"/>
        <v>1.221517500587268</v>
      </c>
      <c r="M22" s="3">
        <f t="shared" si="15"/>
        <v>1.3132438295128102</v>
      </c>
    </row>
    <row r="23" spans="1:13" ht="14.25" customHeight="1" x14ac:dyDescent="0.2">
      <c r="A23" s="9" t="s">
        <v>4</v>
      </c>
      <c r="B23" s="3">
        <f t="shared" ref="B23:J23" si="16">B7/(B$5-B$12)*100</f>
        <v>38.682155279910745</v>
      </c>
      <c r="C23" s="3">
        <f t="shared" si="16"/>
        <v>39.912898680671191</v>
      </c>
      <c r="D23" s="3">
        <f t="shared" si="16"/>
        <v>40.751226878067193</v>
      </c>
      <c r="E23" s="3">
        <f t="shared" si="16"/>
        <v>41.750738188976378</v>
      </c>
      <c r="F23" s="3">
        <f t="shared" si="16"/>
        <v>42.807339449541281</v>
      </c>
      <c r="G23" s="3">
        <f t="shared" si="16"/>
        <v>44.722373270497251</v>
      </c>
      <c r="H23" s="3">
        <f t="shared" si="16"/>
        <v>44.318113457258015</v>
      </c>
      <c r="I23" s="3">
        <f t="shared" si="16"/>
        <v>45.610252724877235</v>
      </c>
      <c r="J23" s="3">
        <f t="shared" si="16"/>
        <v>47.34876316433995</v>
      </c>
      <c r="K23" s="3">
        <f t="shared" si="15"/>
        <v>47.988575595527465</v>
      </c>
      <c r="L23" s="3">
        <f t="shared" si="15"/>
        <v>49.236551562132959</v>
      </c>
      <c r="M23" s="3">
        <f t="shared" ref="M23" si="17">M7/(M$5-M$12)*100</f>
        <v>50.59506361024799</v>
      </c>
    </row>
    <row r="24" spans="1:13" ht="14.25" customHeight="1" x14ac:dyDescent="0.2">
      <c r="A24" s="9" t="s">
        <v>3</v>
      </c>
      <c r="B24" s="3">
        <f t="shared" ref="B24:J24" si="18">B8/(B$5-B$12)*100</f>
        <v>9.0700269081840261</v>
      </c>
      <c r="C24" s="3">
        <f t="shared" si="18"/>
        <v>9.408223389266043</v>
      </c>
      <c r="D24" s="3">
        <f t="shared" si="18"/>
        <v>9.4626903233924757</v>
      </c>
      <c r="E24" s="3">
        <f t="shared" si="18"/>
        <v>9.9163385826771666</v>
      </c>
      <c r="F24" s="3">
        <f t="shared" si="18"/>
        <v>10.403669724770642</v>
      </c>
      <c r="G24" s="3">
        <f t="shared" si="18"/>
        <v>10.228989184943508</v>
      </c>
      <c r="H24" s="3">
        <f t="shared" si="18"/>
        <v>10.32304638151958</v>
      </c>
      <c r="I24" s="3">
        <f t="shared" si="18"/>
        <v>10.007186489399929</v>
      </c>
      <c r="J24" s="3">
        <f t="shared" si="18"/>
        <v>9.980406563801127</v>
      </c>
      <c r="K24" s="3">
        <f t="shared" si="15"/>
        <v>10.312348079727759</v>
      </c>
      <c r="L24" s="3">
        <f t="shared" si="15"/>
        <v>10.441625557904628</v>
      </c>
      <c r="M24" s="3">
        <f t="shared" ref="M24" si="19">M8/(M$5-M$12)*100</f>
        <v>11.174297942193821</v>
      </c>
    </row>
    <row r="25" spans="1:13" ht="14.25" customHeight="1" x14ac:dyDescent="0.2">
      <c r="A25" s="9" t="s">
        <v>2</v>
      </c>
      <c r="B25" s="3">
        <f t="shared" ref="B25:J25" si="20">B9/(B$5-B$12)*100</f>
        <v>12.102119839863491</v>
      </c>
      <c r="C25" s="3">
        <f t="shared" si="20"/>
        <v>12.55283719738696</v>
      </c>
      <c r="D25" s="3">
        <f t="shared" si="20"/>
        <v>13.426450232792247</v>
      </c>
      <c r="E25" s="3">
        <f t="shared" si="20"/>
        <v>13.638041338582676</v>
      </c>
      <c r="F25" s="3">
        <f t="shared" si="20"/>
        <v>13.535168195718656</v>
      </c>
      <c r="G25" s="3">
        <f t="shared" si="20"/>
        <v>14.186453990695428</v>
      </c>
      <c r="H25" s="3">
        <f t="shared" si="20"/>
        <v>15.340191301209169</v>
      </c>
      <c r="I25" s="3">
        <f t="shared" si="20"/>
        <v>15.732423044676008</v>
      </c>
      <c r="J25" s="3">
        <f t="shared" si="20"/>
        <v>16.023757041391136</v>
      </c>
      <c r="K25" s="3">
        <f t="shared" si="15"/>
        <v>16.443850267379677</v>
      </c>
      <c r="L25" s="3">
        <f t="shared" si="15"/>
        <v>17.042518205308905</v>
      </c>
      <c r="M25" s="3">
        <f t="shared" ref="M25" si="21">M9/(M$5-M$12)*100</f>
        <v>17.570498915401302</v>
      </c>
    </row>
    <row r="26" spans="1:13" ht="14.25" customHeight="1" x14ac:dyDescent="0.2">
      <c r="A26" s="9" t="s">
        <v>1</v>
      </c>
      <c r="B26" s="3">
        <f t="shared" ref="B26:J26" si="22">B10/(B$5-B$12)*100</f>
        <v>0.48565990680580162</v>
      </c>
      <c r="C26" s="3">
        <f t="shared" si="22"/>
        <v>0.42910208786986037</v>
      </c>
      <c r="D26" s="3">
        <f t="shared" si="22"/>
        <v>0.33345916698125078</v>
      </c>
      <c r="E26" s="3">
        <f t="shared" si="22"/>
        <v>0.34448818897637795</v>
      </c>
      <c r="F26" s="3">
        <f t="shared" si="22"/>
        <v>0.38532110091743121</v>
      </c>
      <c r="G26" s="3">
        <f t="shared" si="22"/>
        <v>0.3504319980665821</v>
      </c>
      <c r="H26" s="3">
        <f t="shared" si="22"/>
        <v>0.34289839379173437</v>
      </c>
      <c r="I26" s="3">
        <f t="shared" si="22"/>
        <v>0.34135824649658641</v>
      </c>
      <c r="J26" s="3">
        <f t="shared" si="22"/>
        <v>0.31839333823169236</v>
      </c>
      <c r="K26" s="3">
        <f t="shared" si="15"/>
        <v>0.29168692270296548</v>
      </c>
      <c r="L26" s="3">
        <f t="shared" si="15"/>
        <v>0.2231618510688278</v>
      </c>
      <c r="M26" s="3">
        <f t="shared" ref="M26" si="23">M10/(M$5-M$12)*100</f>
        <v>0.12897930468429383</v>
      </c>
    </row>
    <row r="27" spans="1:13" ht="14.25" customHeight="1" x14ac:dyDescent="0.2">
      <c r="A27" s="9" t="s">
        <v>0</v>
      </c>
      <c r="B27" s="3">
        <f t="shared" ref="B27:J27" si="24">B11/(B$5-B$12)*100</f>
        <v>47.259959309575379</v>
      </c>
      <c r="C27" s="3">
        <f t="shared" si="24"/>
        <v>46.080440630203661</v>
      </c>
      <c r="D27" s="3">
        <f t="shared" si="24"/>
        <v>45.149112872782183</v>
      </c>
      <c r="E27" s="3">
        <f t="shared" si="24"/>
        <v>43.996062992125985</v>
      </c>
      <c r="F27" s="3">
        <f t="shared" si="24"/>
        <v>43.217125382262999</v>
      </c>
      <c r="G27" s="3">
        <f t="shared" si="24"/>
        <v>41.429520874871614</v>
      </c>
      <c r="H27" s="3">
        <f t="shared" si="24"/>
        <v>41.755399145761899</v>
      </c>
      <c r="I27" s="3">
        <f t="shared" si="24"/>
        <v>41.340280273086599</v>
      </c>
      <c r="J27" s="3">
        <f t="shared" si="24"/>
        <v>39.854273818270883</v>
      </c>
      <c r="K27" s="3">
        <f t="shared" si="15"/>
        <v>39.414195430238216</v>
      </c>
      <c r="L27" s="3">
        <f t="shared" si="15"/>
        <v>38.33098426121682</v>
      </c>
      <c r="M27" s="3">
        <f t="shared" ref="M27" si="25">M11/(M$5-M$12)*100</f>
        <v>36.706337574016537</v>
      </c>
    </row>
    <row r="28" spans="1:13" ht="93" customHeight="1" x14ac:dyDescent="0.25">
      <c r="A28" s="21" t="s">
        <v>14</v>
      </c>
      <c r="B28" s="22"/>
      <c r="C28" s="22"/>
      <c r="D28" s="22"/>
      <c r="E28" s="22"/>
      <c r="F28" s="22"/>
      <c r="G28" s="22"/>
      <c r="H28" s="22"/>
      <c r="I28" s="22"/>
      <c r="J28" s="22"/>
      <c r="K28" s="22"/>
      <c r="L28" s="22"/>
      <c r="M28" s="22"/>
    </row>
    <row r="29" spans="1:13" ht="15" customHeight="1" x14ac:dyDescent="0.2">
      <c r="A29" s="15" t="s">
        <v>26</v>
      </c>
      <c r="B29" s="14"/>
      <c r="C29" s="14"/>
      <c r="D29" s="14"/>
      <c r="E29" s="14"/>
      <c r="F29" s="14"/>
      <c r="G29" s="14"/>
      <c r="H29" s="14"/>
      <c r="I29" s="14"/>
      <c r="J29" s="14"/>
      <c r="K29" s="14"/>
      <c r="L29" s="14"/>
      <c r="M29" s="14"/>
    </row>
    <row r="30" spans="1:13" s="7" customFormat="1" ht="36.75" customHeight="1" x14ac:dyDescent="0.25">
      <c r="A30" s="19" t="s">
        <v>28</v>
      </c>
      <c r="B30" s="19"/>
      <c r="C30" s="19"/>
      <c r="D30" s="19"/>
      <c r="E30" s="19"/>
      <c r="F30" s="19"/>
      <c r="G30" s="19"/>
      <c r="H30" s="19"/>
      <c r="I30" s="19"/>
      <c r="J30" s="19"/>
      <c r="K30" s="19"/>
      <c r="L30" s="19"/>
      <c r="M30" s="19"/>
    </row>
    <row r="31" spans="1:13" s="7" customFormat="1" ht="15" x14ac:dyDescent="0.25">
      <c r="A31" s="13" t="s">
        <v>30</v>
      </c>
      <c r="B31" s="12"/>
      <c r="C31" s="12"/>
      <c r="D31" s="12"/>
      <c r="E31" s="12"/>
      <c r="F31" s="12"/>
      <c r="G31" s="12"/>
      <c r="H31" s="12"/>
      <c r="I31" s="12"/>
      <c r="J31" s="12"/>
      <c r="K31" s="12"/>
      <c r="L31" s="12"/>
      <c r="M31" s="12"/>
    </row>
    <row r="32" spans="1:13" s="7" customFormat="1" x14ac:dyDescent="0.2">
      <c r="A32" s="20" t="s">
        <v>9</v>
      </c>
      <c r="B32" s="20"/>
      <c r="C32" s="20"/>
      <c r="D32" s="20"/>
      <c r="E32" s="20"/>
      <c r="F32" s="20"/>
      <c r="G32" s="20"/>
      <c r="H32" s="20"/>
      <c r="I32" s="20"/>
      <c r="J32" s="20"/>
      <c r="K32" s="20"/>
      <c r="L32" s="20"/>
      <c r="M32" s="20"/>
    </row>
    <row r="33" spans="1:13" s="7" customFormat="1" ht="19.5" customHeight="1" x14ac:dyDescent="0.2">
      <c r="A33" s="16" t="s">
        <v>10</v>
      </c>
      <c r="B33" s="17" t="s">
        <v>15</v>
      </c>
      <c r="C33" s="17" t="s">
        <v>16</v>
      </c>
      <c r="D33" s="17" t="s">
        <v>17</v>
      </c>
      <c r="E33" s="17" t="s">
        <v>18</v>
      </c>
      <c r="F33" s="17" t="s">
        <v>19</v>
      </c>
      <c r="G33" s="17" t="s">
        <v>20</v>
      </c>
      <c r="H33" s="17" t="s">
        <v>21</v>
      </c>
      <c r="I33" s="17" t="s">
        <v>22</v>
      </c>
      <c r="J33" s="17" t="s">
        <v>23</v>
      </c>
      <c r="K33" s="17" t="s">
        <v>24</v>
      </c>
      <c r="L33" s="17" t="s">
        <v>25</v>
      </c>
      <c r="M33" s="18" t="s">
        <v>27</v>
      </c>
    </row>
    <row r="34" spans="1:13" ht="14.25" customHeight="1" x14ac:dyDescent="0.2">
      <c r="A34" s="8" t="s">
        <v>12</v>
      </c>
      <c r="B34" s="6">
        <v>8127</v>
      </c>
      <c r="C34" s="6">
        <v>8441</v>
      </c>
      <c r="D34" s="6">
        <v>8708</v>
      </c>
      <c r="E34" s="6">
        <v>8625</v>
      </c>
      <c r="F34" s="6">
        <v>8734</v>
      </c>
      <c r="G34" s="6">
        <v>8905</v>
      </c>
      <c r="H34" s="6">
        <v>8772</v>
      </c>
      <c r="I34" s="6">
        <v>8609</v>
      </c>
      <c r="J34" s="6">
        <v>8201</v>
      </c>
      <c r="K34" s="6">
        <v>8316</v>
      </c>
      <c r="L34" s="6">
        <v>8426</v>
      </c>
      <c r="M34" s="6">
        <v>8584</v>
      </c>
    </row>
    <row r="35" spans="1:13" ht="14.25" customHeight="1" x14ac:dyDescent="0.2">
      <c r="A35" s="9" t="s">
        <v>5</v>
      </c>
      <c r="B35" s="4">
        <v>46</v>
      </c>
      <c r="C35" s="4">
        <v>49</v>
      </c>
      <c r="D35" s="4">
        <v>62</v>
      </c>
      <c r="E35" s="4">
        <v>69</v>
      </c>
      <c r="F35" s="11">
        <v>67</v>
      </c>
      <c r="G35" s="5">
        <v>68</v>
      </c>
      <c r="H35" s="5">
        <v>56</v>
      </c>
      <c r="I35" s="5">
        <v>58</v>
      </c>
      <c r="J35" s="4">
        <v>55</v>
      </c>
      <c r="K35" s="5">
        <v>67</v>
      </c>
      <c r="L35" s="4">
        <v>74</v>
      </c>
      <c r="M35" s="4">
        <v>85</v>
      </c>
    </row>
    <row r="36" spans="1:13" ht="14.25" customHeight="1" x14ac:dyDescent="0.2">
      <c r="A36" s="9" t="s">
        <v>4</v>
      </c>
      <c r="B36" s="4">
        <v>2381</v>
      </c>
      <c r="C36" s="4">
        <v>2491</v>
      </c>
      <c r="D36" s="4">
        <v>2503</v>
      </c>
      <c r="E36" s="4">
        <v>2575</v>
      </c>
      <c r="F36" s="11">
        <v>2558</v>
      </c>
      <c r="G36" s="4">
        <v>2672</v>
      </c>
      <c r="H36" s="4">
        <v>2440</v>
      </c>
      <c r="I36" s="4">
        <v>2136</v>
      </c>
      <c r="J36" s="4">
        <v>2037</v>
      </c>
      <c r="K36" s="4">
        <v>2308</v>
      </c>
      <c r="L36" s="4">
        <v>2644</v>
      </c>
      <c r="M36" s="4">
        <v>2716</v>
      </c>
    </row>
    <row r="37" spans="1:13" ht="14.25" customHeight="1" x14ac:dyDescent="0.2">
      <c r="A37" s="9" t="s">
        <v>3</v>
      </c>
      <c r="B37" s="4">
        <v>509</v>
      </c>
      <c r="C37" s="4">
        <v>533</v>
      </c>
      <c r="D37" s="4">
        <v>563</v>
      </c>
      <c r="E37" s="4">
        <v>578</v>
      </c>
      <c r="F37" s="11">
        <v>613</v>
      </c>
      <c r="G37" s="4">
        <v>623</v>
      </c>
      <c r="H37" s="4">
        <v>633</v>
      </c>
      <c r="I37" s="4">
        <v>605</v>
      </c>
      <c r="J37" s="4">
        <v>577</v>
      </c>
      <c r="K37" s="4">
        <v>640</v>
      </c>
      <c r="L37" s="4">
        <v>651</v>
      </c>
      <c r="M37" s="4">
        <v>679</v>
      </c>
    </row>
    <row r="38" spans="1:13" ht="14.25" customHeight="1" x14ac:dyDescent="0.2">
      <c r="A38" s="9" t="s">
        <v>2</v>
      </c>
      <c r="B38" s="4">
        <v>630</v>
      </c>
      <c r="C38" s="4">
        <v>611</v>
      </c>
      <c r="D38" s="5">
        <v>638</v>
      </c>
      <c r="E38" s="4">
        <v>689</v>
      </c>
      <c r="F38" s="11">
        <v>798</v>
      </c>
      <c r="G38" s="4">
        <v>808</v>
      </c>
      <c r="H38" s="4">
        <v>898</v>
      </c>
      <c r="I38" s="4">
        <v>860</v>
      </c>
      <c r="J38" s="4">
        <v>772</v>
      </c>
      <c r="K38" s="4">
        <v>818</v>
      </c>
      <c r="L38" s="4">
        <v>817</v>
      </c>
      <c r="M38" s="4">
        <v>829</v>
      </c>
    </row>
    <row r="39" spans="1:13" ht="14.25" customHeight="1" x14ac:dyDescent="0.2">
      <c r="A39" s="9" t="s">
        <v>1</v>
      </c>
      <c r="B39" s="5">
        <v>8</v>
      </c>
      <c r="C39" s="5">
        <v>9</v>
      </c>
      <c r="D39" s="5">
        <v>13</v>
      </c>
      <c r="E39" s="5">
        <v>15</v>
      </c>
      <c r="F39" s="5">
        <v>19</v>
      </c>
      <c r="G39" s="5">
        <v>19</v>
      </c>
      <c r="H39" s="5">
        <v>23</v>
      </c>
      <c r="I39" s="5">
        <v>14</v>
      </c>
      <c r="J39" s="5">
        <v>21</v>
      </c>
      <c r="K39" s="5">
        <v>25</v>
      </c>
      <c r="L39" s="5">
        <v>23</v>
      </c>
      <c r="M39" s="4">
        <v>25</v>
      </c>
    </row>
    <row r="40" spans="1:13" ht="14.25" customHeight="1" x14ac:dyDescent="0.2">
      <c r="A40" s="9" t="s">
        <v>0</v>
      </c>
      <c r="B40" s="4">
        <v>4010</v>
      </c>
      <c r="C40" s="4">
        <v>4189</v>
      </c>
      <c r="D40" s="4">
        <v>4301</v>
      </c>
      <c r="E40" s="4">
        <v>4250</v>
      </c>
      <c r="F40" s="5">
        <v>4406</v>
      </c>
      <c r="G40" s="5">
        <v>4517</v>
      </c>
      <c r="H40" s="5">
        <v>4656</v>
      </c>
      <c r="I40" s="5">
        <v>4087</v>
      </c>
      <c r="J40" s="4">
        <v>3641</v>
      </c>
      <c r="K40" s="5">
        <v>3814</v>
      </c>
      <c r="L40" s="4">
        <v>3904</v>
      </c>
      <c r="M40" s="4">
        <v>4005</v>
      </c>
    </row>
    <row r="41" spans="1:13" ht="14.25" customHeight="1" x14ac:dyDescent="0.2">
      <c r="A41" s="9" t="s">
        <v>8</v>
      </c>
      <c r="B41" s="5">
        <v>751</v>
      </c>
      <c r="C41" s="5">
        <v>904</v>
      </c>
      <c r="D41" s="5">
        <v>1011</v>
      </c>
      <c r="E41" s="5">
        <v>866</v>
      </c>
      <c r="F41" s="11">
        <v>766</v>
      </c>
      <c r="G41" s="4">
        <v>728</v>
      </c>
      <c r="H41" s="4">
        <v>678</v>
      </c>
      <c r="I41" s="4">
        <v>1511</v>
      </c>
      <c r="J41" s="5">
        <v>1762</v>
      </c>
      <c r="K41" s="4">
        <v>1377</v>
      </c>
      <c r="L41" s="5">
        <v>1048</v>
      </c>
      <c r="M41" s="4">
        <v>998</v>
      </c>
    </row>
    <row r="42" spans="1:13" ht="14.25" customHeight="1" x14ac:dyDescent="0.2">
      <c r="A42" s="10" t="s">
        <v>7</v>
      </c>
      <c r="B42" s="4"/>
      <c r="C42" s="4"/>
      <c r="D42" s="4"/>
      <c r="E42" s="4"/>
      <c r="F42" s="4"/>
      <c r="G42" s="4"/>
      <c r="H42" s="4"/>
      <c r="I42" s="4"/>
      <c r="J42" s="4"/>
      <c r="K42" s="4"/>
      <c r="L42" s="1"/>
      <c r="M42" s="3"/>
    </row>
    <row r="43" spans="1:13" ht="14.25" customHeight="1" x14ac:dyDescent="0.2">
      <c r="A43" s="9" t="s">
        <v>5</v>
      </c>
      <c r="B43" s="3">
        <f t="shared" ref="B43:J43" si="26">B35/B$34*100</f>
        <v>0.56601451950289161</v>
      </c>
      <c r="C43" s="3">
        <f t="shared" si="26"/>
        <v>0.58049994076531208</v>
      </c>
      <c r="D43" s="3">
        <f t="shared" si="26"/>
        <v>0.71198897565457053</v>
      </c>
      <c r="E43" s="3">
        <f t="shared" si="26"/>
        <v>0.8</v>
      </c>
      <c r="F43" s="3">
        <f t="shared" si="26"/>
        <v>0.76711701396839937</v>
      </c>
      <c r="G43" s="3">
        <f t="shared" si="26"/>
        <v>0.7636159460976979</v>
      </c>
      <c r="H43" s="3">
        <f t="shared" si="26"/>
        <v>0.63839489284085726</v>
      </c>
      <c r="I43" s="3">
        <f t="shared" si="26"/>
        <v>0.67371355558136836</v>
      </c>
      <c r="J43" s="3">
        <f t="shared" si="26"/>
        <v>0.67064992074137297</v>
      </c>
      <c r="K43" s="3">
        <f t="shared" ref="K43:M49" si="27">K35/K$34*100</f>
        <v>0.80567580567580577</v>
      </c>
      <c r="L43" s="3">
        <f t="shared" si="27"/>
        <v>0.87823403750296702</v>
      </c>
      <c r="M43" s="3">
        <f t="shared" si="27"/>
        <v>0.99021435228331778</v>
      </c>
    </row>
    <row r="44" spans="1:13" ht="14.25" customHeight="1" x14ac:dyDescent="0.2">
      <c r="A44" s="9" t="s">
        <v>4</v>
      </c>
      <c r="B44" s="3">
        <f t="shared" ref="B44:J44" si="28">B36/B$34*100</f>
        <v>29.297403716008368</v>
      </c>
      <c r="C44" s="3">
        <f t="shared" si="28"/>
        <v>29.51072147849781</v>
      </c>
      <c r="D44" s="3">
        <f t="shared" si="28"/>
        <v>28.743683968764355</v>
      </c>
      <c r="E44" s="3">
        <f t="shared" si="28"/>
        <v>29.855072463768117</v>
      </c>
      <c r="F44" s="3">
        <f t="shared" si="28"/>
        <v>29.287840622853217</v>
      </c>
      <c r="G44" s="3">
        <f t="shared" si="28"/>
        <v>30.005614823133069</v>
      </c>
      <c r="H44" s="3">
        <f t="shared" si="28"/>
        <v>27.815777473780212</v>
      </c>
      <c r="I44" s="3">
        <f t="shared" si="28"/>
        <v>24.811244046927634</v>
      </c>
      <c r="J44" s="3">
        <f t="shared" si="28"/>
        <v>24.838434337275942</v>
      </c>
      <c r="K44" s="3">
        <f t="shared" si="27"/>
        <v>27.753727753727752</v>
      </c>
      <c r="L44" s="3">
        <f t="shared" si="27"/>
        <v>31.379064799430335</v>
      </c>
      <c r="M44" s="3">
        <f t="shared" ref="M44" si="29">M36/M$34*100</f>
        <v>31.640260950605782</v>
      </c>
    </row>
    <row r="45" spans="1:13" ht="14.25" customHeight="1" x14ac:dyDescent="0.2">
      <c r="A45" s="9" t="s">
        <v>3</v>
      </c>
      <c r="B45" s="3">
        <f t="shared" ref="B45:J45" si="30">B37/B$34*100</f>
        <v>6.26307370493417</v>
      </c>
      <c r="C45" s="3">
        <f t="shared" si="30"/>
        <v>6.3144177230185994</v>
      </c>
      <c r="D45" s="3">
        <f t="shared" si="30"/>
        <v>6.4653192466697291</v>
      </c>
      <c r="E45" s="3">
        <f t="shared" si="30"/>
        <v>6.7014492753623189</v>
      </c>
      <c r="F45" s="3">
        <f t="shared" si="30"/>
        <v>7.0185482024272954</v>
      </c>
      <c r="G45" s="3">
        <f t="shared" si="30"/>
        <v>6.99606962380685</v>
      </c>
      <c r="H45" s="3">
        <f t="shared" si="30"/>
        <v>7.216142270861833</v>
      </c>
      <c r="I45" s="3">
        <f t="shared" si="30"/>
        <v>7.027529329771169</v>
      </c>
      <c r="J45" s="3">
        <f t="shared" si="30"/>
        <v>7.0357273503231319</v>
      </c>
      <c r="K45" s="3">
        <f t="shared" si="27"/>
        <v>7.6960076960076966</v>
      </c>
      <c r="L45" s="3">
        <f t="shared" si="27"/>
        <v>7.7260859245193449</v>
      </c>
      <c r="M45" s="3">
        <f t="shared" ref="M45" si="31">M37/M$34*100</f>
        <v>7.9100652376514455</v>
      </c>
    </row>
    <row r="46" spans="1:13" ht="14.25" customHeight="1" x14ac:dyDescent="0.2">
      <c r="A46" s="9" t="s">
        <v>2</v>
      </c>
      <c r="B46" s="3">
        <f t="shared" ref="B46:J46" si="32">B38/B$34*100</f>
        <v>7.7519379844961236</v>
      </c>
      <c r="C46" s="3">
        <f t="shared" si="32"/>
        <v>7.238478853216443</v>
      </c>
      <c r="D46" s="3">
        <f t="shared" si="32"/>
        <v>7.3265962333486447</v>
      </c>
      <c r="E46" s="3">
        <f t="shared" si="32"/>
        <v>7.9884057971014499</v>
      </c>
      <c r="F46" s="3">
        <f t="shared" si="32"/>
        <v>9.1367071215937727</v>
      </c>
      <c r="G46" s="3">
        <f t="shared" si="32"/>
        <v>9.0735541830432336</v>
      </c>
      <c r="H46" s="3">
        <f t="shared" si="32"/>
        <v>10.237118103055176</v>
      </c>
      <c r="I46" s="3">
        <f t="shared" si="32"/>
        <v>9.9895458241375295</v>
      </c>
      <c r="J46" s="3">
        <f t="shared" si="32"/>
        <v>9.4134861602243625</v>
      </c>
      <c r="K46" s="3">
        <f t="shared" si="27"/>
        <v>9.8364598364598361</v>
      </c>
      <c r="L46" s="3">
        <f t="shared" si="27"/>
        <v>9.6961784951341077</v>
      </c>
      <c r="M46" s="3">
        <f t="shared" ref="M46" si="33">M38/M$34*100</f>
        <v>9.6575023299161238</v>
      </c>
    </row>
    <row r="47" spans="1:13" ht="14.25" customHeight="1" x14ac:dyDescent="0.2">
      <c r="A47" s="9" t="s">
        <v>1</v>
      </c>
      <c r="B47" s="3">
        <f t="shared" ref="B47:J47" si="34">B39/B$34*100</f>
        <v>9.8437307739633328E-2</v>
      </c>
      <c r="C47" s="3">
        <f t="shared" si="34"/>
        <v>0.10662243809975121</v>
      </c>
      <c r="D47" s="3">
        <f t="shared" si="34"/>
        <v>0.14928801102434544</v>
      </c>
      <c r="E47" s="3">
        <f t="shared" si="34"/>
        <v>0.17391304347826086</v>
      </c>
      <c r="F47" s="3">
        <f t="shared" si="34"/>
        <v>0.21754064575223264</v>
      </c>
      <c r="G47" s="3">
        <f t="shared" si="34"/>
        <v>0.21336327905670974</v>
      </c>
      <c r="H47" s="3">
        <f t="shared" si="34"/>
        <v>0.26219790241678065</v>
      </c>
      <c r="I47" s="3">
        <f t="shared" si="34"/>
        <v>0.16262051341619235</v>
      </c>
      <c r="J47" s="3">
        <f t="shared" si="34"/>
        <v>0.25606633337397877</v>
      </c>
      <c r="K47" s="3">
        <f t="shared" si="27"/>
        <v>0.30062530062530063</v>
      </c>
      <c r="L47" s="3">
        <f t="shared" si="27"/>
        <v>0.27296463327794918</v>
      </c>
      <c r="M47" s="3">
        <f t="shared" ref="M47" si="35">M39/M$34*100</f>
        <v>0.29123951537744641</v>
      </c>
    </row>
    <row r="48" spans="1:13" ht="14.25" customHeight="1" x14ac:dyDescent="0.2">
      <c r="A48" s="9" t="s">
        <v>0</v>
      </c>
      <c r="B48" s="3">
        <f t="shared" ref="B48:J48" si="36">B40/B$34*100</f>
        <v>49.3417005044912</v>
      </c>
      <c r="C48" s="3">
        <f t="shared" si="36"/>
        <v>49.626821466650874</v>
      </c>
      <c r="D48" s="3">
        <f t="shared" si="36"/>
        <v>49.391364262746897</v>
      </c>
      <c r="E48" s="3">
        <f t="shared" si="36"/>
        <v>49.275362318840585</v>
      </c>
      <c r="F48" s="3">
        <f t="shared" si="36"/>
        <v>50.44653079917564</v>
      </c>
      <c r="G48" s="3">
        <f t="shared" si="36"/>
        <v>50.724312184166195</v>
      </c>
      <c r="H48" s="3">
        <f t="shared" si="36"/>
        <v>53.077975376196996</v>
      </c>
      <c r="I48" s="3">
        <f t="shared" si="36"/>
        <v>47.473574166569868</v>
      </c>
      <c r="J48" s="3">
        <f t="shared" si="36"/>
        <v>44.397024753078895</v>
      </c>
      <c r="K48" s="3">
        <f t="shared" si="27"/>
        <v>45.863395863395858</v>
      </c>
      <c r="L48" s="3">
        <f t="shared" si="27"/>
        <v>46.332779492048424</v>
      </c>
      <c r="M48" s="3">
        <f t="shared" ref="M48" si="37">M40/M$34*100</f>
        <v>46.656570363466912</v>
      </c>
    </row>
    <row r="49" spans="1:13" ht="14.25" customHeight="1" x14ac:dyDescent="0.2">
      <c r="A49" s="9" t="s">
        <v>8</v>
      </c>
      <c r="B49" s="3">
        <f t="shared" ref="B49:J49" si="38">B41/B$34*100</f>
        <v>9.2408022640580771</v>
      </c>
      <c r="C49" s="3">
        <f t="shared" si="38"/>
        <v>10.709631560241679</v>
      </c>
      <c r="D49" s="3">
        <f t="shared" si="38"/>
        <v>11.610013780431787</v>
      </c>
      <c r="E49" s="3">
        <f t="shared" si="38"/>
        <v>10.040579710144927</v>
      </c>
      <c r="F49" s="3">
        <f t="shared" si="38"/>
        <v>8.7703228761163263</v>
      </c>
      <c r="G49" s="3">
        <f t="shared" si="38"/>
        <v>8.1751824817518255</v>
      </c>
      <c r="H49" s="3">
        <f t="shared" si="38"/>
        <v>7.729138166894665</v>
      </c>
      <c r="I49" s="3">
        <f t="shared" si="38"/>
        <v>17.551399697990476</v>
      </c>
      <c r="J49" s="3">
        <f t="shared" si="38"/>
        <v>21.485184733569078</v>
      </c>
      <c r="K49" s="3">
        <f t="shared" si="27"/>
        <v>16.558441558441558</v>
      </c>
      <c r="L49" s="3">
        <f t="shared" si="27"/>
        <v>12.437692855447423</v>
      </c>
      <c r="M49" s="3">
        <f t="shared" ref="M49" si="39">M41/M$34*100</f>
        <v>11.62628145386766</v>
      </c>
    </row>
    <row r="50" spans="1:13" ht="14.25" customHeight="1" x14ac:dyDescent="0.2">
      <c r="A50" s="10" t="s">
        <v>6</v>
      </c>
      <c r="B50" s="4"/>
      <c r="C50" s="4"/>
      <c r="D50" s="4"/>
      <c r="E50" s="4"/>
      <c r="F50" s="4"/>
      <c r="G50" s="4"/>
      <c r="H50" s="4"/>
      <c r="I50" s="4"/>
      <c r="J50" s="4"/>
      <c r="K50" s="4"/>
      <c r="L50" s="4"/>
      <c r="M50" s="3"/>
    </row>
    <row r="51" spans="1:13" ht="14.25" customHeight="1" x14ac:dyDescent="0.2">
      <c r="A51" s="9" t="s">
        <v>5</v>
      </c>
      <c r="B51" s="3">
        <f t="shared" ref="B51:J51" si="40">B35/(B$34-B$41)*100</f>
        <v>0.62364425162689807</v>
      </c>
      <c r="C51" s="3">
        <f t="shared" si="40"/>
        <v>0.65012604484542924</v>
      </c>
      <c r="D51" s="3">
        <f t="shared" si="40"/>
        <v>0.80550863972976494</v>
      </c>
      <c r="E51" s="3">
        <f t="shared" si="40"/>
        <v>0.88928985694032747</v>
      </c>
      <c r="F51" s="3">
        <f t="shared" si="40"/>
        <v>0.84086345381526106</v>
      </c>
      <c r="G51" s="3">
        <f t="shared" si="40"/>
        <v>0.83160083160083165</v>
      </c>
      <c r="H51" s="3">
        <f t="shared" si="40"/>
        <v>0.69187052137385718</v>
      </c>
      <c r="I51" s="3">
        <f t="shared" si="40"/>
        <v>0.81713158636235561</v>
      </c>
      <c r="J51" s="3">
        <f t="shared" si="40"/>
        <v>0.85416990215872024</v>
      </c>
      <c r="K51" s="3">
        <f t="shared" ref="K51:M56" si="41">K35/(K$34-K$41)*100</f>
        <v>0.96555699668540129</v>
      </c>
      <c r="L51" s="3">
        <f t="shared" si="41"/>
        <v>1.002981837896449</v>
      </c>
      <c r="M51" s="3">
        <f t="shared" si="41"/>
        <v>1.1204851041392037</v>
      </c>
    </row>
    <row r="52" spans="1:13" ht="14.25" customHeight="1" x14ac:dyDescent="0.2">
      <c r="A52" s="9" t="s">
        <v>4</v>
      </c>
      <c r="B52" s="3">
        <f t="shared" ref="B52:J52" si="42">B36/(B$34-B$41)*100</f>
        <v>32.280368763557483</v>
      </c>
      <c r="C52" s="3">
        <f t="shared" si="42"/>
        <v>33.050285259387024</v>
      </c>
      <c r="D52" s="3">
        <f t="shared" si="42"/>
        <v>32.519163310380669</v>
      </c>
      <c r="E52" s="3">
        <f t="shared" si="42"/>
        <v>33.187266400309319</v>
      </c>
      <c r="F52" s="3">
        <f t="shared" si="42"/>
        <v>32.103413654618471</v>
      </c>
      <c r="G52" s="3">
        <f t="shared" si="42"/>
        <v>32.677020912315029</v>
      </c>
      <c r="H52" s="3">
        <f t="shared" si="42"/>
        <v>30.145787002718059</v>
      </c>
      <c r="I52" s="3">
        <f t="shared" si="42"/>
        <v>30.092983939137785</v>
      </c>
      <c r="J52" s="3">
        <f t="shared" si="42"/>
        <v>31.635347103587513</v>
      </c>
      <c r="K52" s="3">
        <f t="shared" si="41"/>
        <v>33.261276841043383</v>
      </c>
      <c r="L52" s="3">
        <f t="shared" si="41"/>
        <v>35.836269991867717</v>
      </c>
      <c r="M52" s="3">
        <f t="shared" ref="M52" si="43">M36/(M$34-M$41)*100</f>
        <v>35.802794621671502</v>
      </c>
    </row>
    <row r="53" spans="1:13" ht="14.25" customHeight="1" x14ac:dyDescent="0.2">
      <c r="A53" s="9" t="s">
        <v>3</v>
      </c>
      <c r="B53" s="3">
        <f t="shared" ref="B53:J53" si="44">B37/(B$34-B$41)*100</f>
        <v>6.9007592190889362</v>
      </c>
      <c r="C53" s="3">
        <f t="shared" si="44"/>
        <v>7.0717792225023226</v>
      </c>
      <c r="D53" s="3">
        <f t="shared" si="44"/>
        <v>7.3145381317396385</v>
      </c>
      <c r="E53" s="3">
        <f t="shared" si="44"/>
        <v>7.4494135842247715</v>
      </c>
      <c r="F53" s="3">
        <f t="shared" si="44"/>
        <v>7.6932730923694779</v>
      </c>
      <c r="G53" s="3">
        <f t="shared" si="44"/>
        <v>7.618931148342913</v>
      </c>
      <c r="H53" s="3">
        <f t="shared" si="44"/>
        <v>7.8206078576723499</v>
      </c>
      <c r="I53" s="3">
        <f t="shared" si="44"/>
        <v>8.5235277542969854</v>
      </c>
      <c r="J53" s="3">
        <f t="shared" si="44"/>
        <v>8.9610187917378479</v>
      </c>
      <c r="K53" s="3">
        <f t="shared" si="41"/>
        <v>9.2232310131142814</v>
      </c>
      <c r="L53" s="3">
        <f t="shared" si="41"/>
        <v>8.8235294117647065</v>
      </c>
      <c r="M53" s="3">
        <f t="shared" ref="M53" si="45">M37/(M$34-M$41)*100</f>
        <v>8.9506986554178756</v>
      </c>
    </row>
    <row r="54" spans="1:13" ht="14.25" customHeight="1" x14ac:dyDescent="0.2">
      <c r="A54" s="9" t="s">
        <v>2</v>
      </c>
      <c r="B54" s="3">
        <f t="shared" ref="B54:J54" si="46">B38/(B$34-B$41)*100</f>
        <v>8.5412147505422986</v>
      </c>
      <c r="C54" s="3">
        <f t="shared" si="46"/>
        <v>8.1066737428685158</v>
      </c>
      <c r="D54" s="3">
        <f t="shared" si="46"/>
        <v>8.2889437443159668</v>
      </c>
      <c r="E54" s="3">
        <f t="shared" si="46"/>
        <v>8.8800103106070374</v>
      </c>
      <c r="F54" s="3">
        <f t="shared" si="46"/>
        <v>10.015060240963855</v>
      </c>
      <c r="G54" s="3">
        <f t="shared" si="46"/>
        <v>9.8813745872569392</v>
      </c>
      <c r="H54" s="3">
        <f t="shared" si="46"/>
        <v>11.094638003459352</v>
      </c>
      <c r="I54" s="3">
        <f t="shared" si="46"/>
        <v>12.116089039165963</v>
      </c>
      <c r="J54" s="3">
        <f t="shared" si="46"/>
        <v>11.989439353936946</v>
      </c>
      <c r="K54" s="3">
        <f t="shared" si="41"/>
        <v>11.788442138636691</v>
      </c>
      <c r="L54" s="3">
        <f t="shared" si="41"/>
        <v>11.073461642721604</v>
      </c>
      <c r="M54" s="3">
        <f t="shared" ref="M54" si="47">M38/(M$34-M$41)*100</f>
        <v>10.928025309781175</v>
      </c>
    </row>
    <row r="55" spans="1:13" ht="14.25" customHeight="1" x14ac:dyDescent="0.2">
      <c r="A55" s="9" t="s">
        <v>1</v>
      </c>
      <c r="B55" s="3">
        <f t="shared" ref="B55:J55" si="48">B39/(B$34-B$41)*100</f>
        <v>0.10845986984815618</v>
      </c>
      <c r="C55" s="3">
        <f t="shared" si="48"/>
        <v>0.11941090619609923</v>
      </c>
      <c r="D55" s="3">
        <f t="shared" si="48"/>
        <v>0.1688969728465636</v>
      </c>
      <c r="E55" s="3">
        <f t="shared" si="48"/>
        <v>0.19332388194354941</v>
      </c>
      <c r="F55" s="3">
        <f t="shared" si="48"/>
        <v>0.2384538152610442</v>
      </c>
      <c r="G55" s="3">
        <f t="shared" si="48"/>
        <v>0.23235905588846764</v>
      </c>
      <c r="H55" s="3">
        <f t="shared" si="48"/>
        <v>0.2841611069928342</v>
      </c>
      <c r="I55" s="3">
        <f t="shared" si="48"/>
        <v>0.19723865877712032</v>
      </c>
      <c r="J55" s="3">
        <f t="shared" si="48"/>
        <v>0.32613759900605682</v>
      </c>
      <c r="K55" s="3">
        <f t="shared" si="41"/>
        <v>0.3602824614497766</v>
      </c>
      <c r="L55" s="3">
        <f t="shared" si="41"/>
        <v>0.31173759826511249</v>
      </c>
      <c r="M55" s="3">
        <f t="shared" ref="M55" si="49">M39/(M$34-M$41)*100</f>
        <v>0.32955444239388348</v>
      </c>
    </row>
    <row r="56" spans="1:13" ht="14.25" customHeight="1" x14ac:dyDescent="0.2">
      <c r="A56" s="9" t="s">
        <v>0</v>
      </c>
      <c r="B56" s="3">
        <f t="shared" ref="B56:J56" si="50">B40/(B$34-B$41)*100</f>
        <v>54.365509761388289</v>
      </c>
      <c r="C56" s="3">
        <f t="shared" si="50"/>
        <v>55.579142895051078</v>
      </c>
      <c r="D56" s="3">
        <f t="shared" si="50"/>
        <v>55.878913862543847</v>
      </c>
      <c r="E56" s="3">
        <f t="shared" si="50"/>
        <v>54.775099884005677</v>
      </c>
      <c r="F56" s="3">
        <f t="shared" si="50"/>
        <v>55.296184738955823</v>
      </c>
      <c r="G56" s="3">
        <f t="shared" si="50"/>
        <v>55.240308181484657</v>
      </c>
      <c r="H56" s="3">
        <f t="shared" si="50"/>
        <v>57.524091919940702</v>
      </c>
      <c r="I56" s="3">
        <f t="shared" si="50"/>
        <v>57.579599887292197</v>
      </c>
      <c r="J56" s="3">
        <f t="shared" si="50"/>
        <v>56.546047522907287</v>
      </c>
      <c r="K56" s="3">
        <f t="shared" si="41"/>
        <v>54.964692318777921</v>
      </c>
      <c r="L56" s="3">
        <f t="shared" si="41"/>
        <v>52.914068853347793</v>
      </c>
      <c r="M56" s="3">
        <f t="shared" ref="M56" si="51">M40/(M$34-M$41)*100</f>
        <v>52.794621671500131</v>
      </c>
    </row>
    <row r="57" spans="1:13" ht="98.25" customHeight="1" x14ac:dyDescent="0.25">
      <c r="A57" s="21" t="s">
        <v>14</v>
      </c>
      <c r="B57" s="22"/>
      <c r="C57" s="22"/>
      <c r="D57" s="22"/>
      <c r="E57" s="22"/>
      <c r="F57" s="22"/>
      <c r="G57" s="22"/>
      <c r="H57" s="22"/>
      <c r="I57" s="22"/>
      <c r="J57" s="22"/>
      <c r="K57" s="22"/>
      <c r="L57" s="22"/>
      <c r="M57" s="22"/>
    </row>
    <row r="58" spans="1:13" ht="15" customHeight="1" x14ac:dyDescent="0.2">
      <c r="A58" s="15" t="s">
        <v>26</v>
      </c>
      <c r="B58" s="14"/>
      <c r="C58" s="14"/>
      <c r="D58" s="14"/>
      <c r="E58" s="14"/>
      <c r="F58" s="14"/>
      <c r="G58" s="14"/>
      <c r="H58" s="14"/>
      <c r="I58" s="14"/>
      <c r="J58" s="14"/>
      <c r="K58" s="14"/>
      <c r="L58" s="14"/>
      <c r="M58" s="14"/>
    </row>
    <row r="59" spans="1:13" s="7" customFormat="1" ht="36.75" customHeight="1" x14ac:dyDescent="0.25">
      <c r="A59" s="19" t="s">
        <v>28</v>
      </c>
      <c r="B59" s="19"/>
      <c r="C59" s="19"/>
      <c r="D59" s="19"/>
      <c r="E59" s="19"/>
      <c r="F59" s="19"/>
      <c r="G59" s="19"/>
      <c r="H59" s="19"/>
      <c r="I59" s="19"/>
      <c r="J59" s="19"/>
      <c r="K59" s="19"/>
      <c r="L59" s="19"/>
      <c r="M59" s="19"/>
    </row>
    <row r="60" spans="1:13" s="7" customFormat="1" ht="15" x14ac:dyDescent="0.25">
      <c r="A60" s="13" t="s">
        <v>31</v>
      </c>
      <c r="B60" s="12"/>
      <c r="C60" s="12"/>
      <c r="D60" s="12"/>
      <c r="E60" s="12"/>
      <c r="F60" s="12"/>
      <c r="G60" s="12"/>
      <c r="H60" s="12"/>
      <c r="I60" s="12"/>
      <c r="J60" s="12"/>
      <c r="K60" s="12"/>
      <c r="L60" s="12"/>
      <c r="M60" s="12"/>
    </row>
    <row r="61" spans="1:13" s="7" customFormat="1" x14ac:dyDescent="0.2">
      <c r="A61" s="20" t="s">
        <v>9</v>
      </c>
      <c r="B61" s="20"/>
      <c r="C61" s="20"/>
      <c r="D61" s="20"/>
      <c r="E61" s="20"/>
      <c r="F61" s="20"/>
      <c r="G61" s="20"/>
      <c r="H61" s="20"/>
      <c r="I61" s="20"/>
      <c r="J61" s="20"/>
      <c r="K61" s="20"/>
      <c r="L61" s="20"/>
      <c r="M61" s="20"/>
    </row>
    <row r="62" spans="1:13" s="7" customFormat="1" ht="19.5" customHeight="1" x14ac:dyDescent="0.2">
      <c r="A62" s="16" t="s">
        <v>10</v>
      </c>
      <c r="B62" s="17" t="s">
        <v>15</v>
      </c>
      <c r="C62" s="17" t="s">
        <v>16</v>
      </c>
      <c r="D62" s="17" t="s">
        <v>17</v>
      </c>
      <c r="E62" s="17" t="s">
        <v>18</v>
      </c>
      <c r="F62" s="17" t="s">
        <v>19</v>
      </c>
      <c r="G62" s="17" t="s">
        <v>20</v>
      </c>
      <c r="H62" s="17" t="s">
        <v>21</v>
      </c>
      <c r="I62" s="17" t="s">
        <v>22</v>
      </c>
      <c r="J62" s="17" t="s">
        <v>23</v>
      </c>
      <c r="K62" s="17" t="s">
        <v>24</v>
      </c>
      <c r="L62" s="17" t="s">
        <v>25</v>
      </c>
      <c r="M62" s="18" t="s">
        <v>27</v>
      </c>
    </row>
    <row r="63" spans="1:13" ht="14.25" customHeight="1" x14ac:dyDescent="0.2">
      <c r="A63" s="8" t="s">
        <v>13</v>
      </c>
      <c r="B63" s="6">
        <f t="shared" ref="B63:M63" si="52">B5+B34</f>
        <v>24607</v>
      </c>
      <c r="C63" s="6">
        <f t="shared" si="52"/>
        <v>25272</v>
      </c>
      <c r="D63" s="6">
        <f t="shared" si="52"/>
        <v>25734</v>
      </c>
      <c r="E63" s="6">
        <f t="shared" si="52"/>
        <v>25989</v>
      </c>
      <c r="F63" s="6">
        <f t="shared" si="52"/>
        <v>26256</v>
      </c>
      <c r="G63" s="6">
        <f t="shared" si="52"/>
        <v>26814</v>
      </c>
      <c r="H63" s="6">
        <f t="shared" si="52"/>
        <v>26782</v>
      </c>
      <c r="I63" s="6">
        <f t="shared" si="52"/>
        <v>26608</v>
      </c>
      <c r="J63" s="6">
        <f t="shared" si="52"/>
        <v>25710</v>
      </c>
      <c r="K63" s="6">
        <f t="shared" si="52"/>
        <v>25865</v>
      </c>
      <c r="L63" s="6">
        <f t="shared" si="52"/>
        <v>26689</v>
      </c>
      <c r="M63" s="6">
        <f t="shared" si="52"/>
        <v>27200</v>
      </c>
    </row>
    <row r="64" spans="1:13" ht="14.25" customHeight="1" x14ac:dyDescent="0.2">
      <c r="A64" s="9" t="s">
        <v>5</v>
      </c>
      <c r="B64" s="4">
        <f t="shared" ref="B64:L64" si="53">B6+B35</f>
        <v>212</v>
      </c>
      <c r="C64" s="4">
        <f t="shared" si="53"/>
        <v>221</v>
      </c>
      <c r="D64" s="4">
        <f t="shared" si="53"/>
        <v>225</v>
      </c>
      <c r="E64" s="4">
        <f t="shared" si="53"/>
        <v>254</v>
      </c>
      <c r="F64" s="11">
        <f t="shared" si="53"/>
        <v>258</v>
      </c>
      <c r="G64" s="5">
        <f t="shared" si="53"/>
        <v>247</v>
      </c>
      <c r="H64" s="5">
        <f t="shared" si="53"/>
        <v>247</v>
      </c>
      <c r="I64" s="5">
        <f t="shared" si="53"/>
        <v>281</v>
      </c>
      <c r="J64" s="4">
        <f t="shared" si="53"/>
        <v>259</v>
      </c>
      <c r="K64" s="5">
        <f t="shared" si="53"/>
        <v>260</v>
      </c>
      <c r="L64" s="4">
        <f t="shared" si="53"/>
        <v>282</v>
      </c>
      <c r="M64" s="4">
        <f t="shared" ref="M64:M70" si="54">M6+M35</f>
        <v>309</v>
      </c>
    </row>
    <row r="65" spans="1:13" ht="14.25" customHeight="1" x14ac:dyDescent="0.2">
      <c r="A65" s="9" t="s">
        <v>4</v>
      </c>
      <c r="B65" s="4">
        <f t="shared" ref="B65:L65" si="55">B7+B36</f>
        <v>8275</v>
      </c>
      <c r="C65" s="4">
        <f t="shared" si="55"/>
        <v>8723</v>
      </c>
      <c r="D65" s="4">
        <f t="shared" si="55"/>
        <v>8980</v>
      </c>
      <c r="E65" s="4">
        <f t="shared" si="55"/>
        <v>9362</v>
      </c>
      <c r="F65" s="11">
        <f t="shared" si="55"/>
        <v>9557</v>
      </c>
      <c r="G65" s="4">
        <f t="shared" si="55"/>
        <v>10074</v>
      </c>
      <c r="H65" s="4">
        <f t="shared" si="55"/>
        <v>9807</v>
      </c>
      <c r="I65" s="4">
        <f t="shared" si="55"/>
        <v>9752</v>
      </c>
      <c r="J65" s="4">
        <f t="shared" si="55"/>
        <v>9770</v>
      </c>
      <c r="K65" s="4">
        <f t="shared" si="55"/>
        <v>10205</v>
      </c>
      <c r="L65" s="4">
        <f t="shared" si="55"/>
        <v>11028</v>
      </c>
      <c r="M65" s="4">
        <f t="shared" si="54"/>
        <v>11346</v>
      </c>
    </row>
    <row r="66" spans="1:13" ht="14.25" customHeight="1" x14ac:dyDescent="0.2">
      <c r="A66" s="9" t="s">
        <v>3</v>
      </c>
      <c r="B66" s="4">
        <f t="shared" ref="B66:L66" si="56">B8+B37</f>
        <v>1891</v>
      </c>
      <c r="C66" s="4">
        <f t="shared" si="56"/>
        <v>2002</v>
      </c>
      <c r="D66" s="4">
        <f t="shared" si="56"/>
        <v>2067</v>
      </c>
      <c r="E66" s="4">
        <f t="shared" si="56"/>
        <v>2190</v>
      </c>
      <c r="F66" s="11">
        <f t="shared" si="56"/>
        <v>2314</v>
      </c>
      <c r="G66" s="4">
        <f t="shared" si="56"/>
        <v>2316</v>
      </c>
      <c r="H66" s="4">
        <f t="shared" si="56"/>
        <v>2349</v>
      </c>
      <c r="I66" s="4">
        <f t="shared" si="56"/>
        <v>2276</v>
      </c>
      <c r="J66" s="4">
        <f t="shared" si="56"/>
        <v>2207</v>
      </c>
      <c r="K66" s="4">
        <f t="shared" si="56"/>
        <v>2337</v>
      </c>
      <c r="L66" s="4">
        <f t="shared" si="56"/>
        <v>2429</v>
      </c>
      <c r="M66" s="4">
        <f t="shared" si="54"/>
        <v>2585</v>
      </c>
    </row>
    <row r="67" spans="1:13" ht="14.25" customHeight="1" x14ac:dyDescent="0.2">
      <c r="A67" s="9" t="s">
        <v>2</v>
      </c>
      <c r="B67" s="4">
        <f t="shared" ref="B67:L67" si="57">B9+B38</f>
        <v>2474</v>
      </c>
      <c r="C67" s="4">
        <f t="shared" si="57"/>
        <v>2571</v>
      </c>
      <c r="D67" s="5">
        <f t="shared" si="57"/>
        <v>2772</v>
      </c>
      <c r="E67" s="4">
        <f t="shared" si="57"/>
        <v>2906</v>
      </c>
      <c r="F67" s="11">
        <f t="shared" si="57"/>
        <v>3011</v>
      </c>
      <c r="G67" s="4">
        <f t="shared" si="57"/>
        <v>3156</v>
      </c>
      <c r="H67" s="4">
        <f t="shared" si="57"/>
        <v>3448</v>
      </c>
      <c r="I67" s="4">
        <f t="shared" si="57"/>
        <v>3487</v>
      </c>
      <c r="J67" s="4">
        <f t="shared" si="57"/>
        <v>3389</v>
      </c>
      <c r="K67" s="4">
        <f t="shared" si="57"/>
        <v>3524</v>
      </c>
      <c r="L67" s="4">
        <f t="shared" si="57"/>
        <v>3719</v>
      </c>
      <c r="M67" s="4">
        <f t="shared" si="54"/>
        <v>3826</v>
      </c>
    </row>
    <row r="68" spans="1:13" ht="14.25" customHeight="1" x14ac:dyDescent="0.2">
      <c r="A68" s="9" t="s">
        <v>1</v>
      </c>
      <c r="B68" s="5">
        <f t="shared" ref="B68:L68" si="58">B10+B39</f>
        <v>82</v>
      </c>
      <c r="C68" s="5">
        <f t="shared" si="58"/>
        <v>76</v>
      </c>
      <c r="D68" s="5">
        <f t="shared" si="58"/>
        <v>66</v>
      </c>
      <c r="E68" s="5">
        <f t="shared" si="58"/>
        <v>71</v>
      </c>
      <c r="F68" s="5">
        <f t="shared" si="58"/>
        <v>82</v>
      </c>
      <c r="G68" s="5">
        <f t="shared" si="58"/>
        <v>77</v>
      </c>
      <c r="H68" s="5">
        <f t="shared" si="58"/>
        <v>80</v>
      </c>
      <c r="I68" s="5">
        <f t="shared" si="58"/>
        <v>71</v>
      </c>
      <c r="J68" s="5">
        <f t="shared" si="58"/>
        <v>73</v>
      </c>
      <c r="K68" s="5">
        <f t="shared" si="58"/>
        <v>73</v>
      </c>
      <c r="L68" s="5">
        <f t="shared" si="58"/>
        <v>61</v>
      </c>
      <c r="M68" s="4">
        <f t="shared" si="54"/>
        <v>47</v>
      </c>
    </row>
    <row r="69" spans="1:13" ht="14.25" customHeight="1" x14ac:dyDescent="0.2">
      <c r="A69" s="9" t="s">
        <v>0</v>
      </c>
      <c r="B69" s="4">
        <f t="shared" ref="B69:L69" si="59">B11+B40</f>
        <v>11211</v>
      </c>
      <c r="C69" s="4">
        <f t="shared" si="59"/>
        <v>11384</v>
      </c>
      <c r="D69" s="4">
        <f t="shared" si="59"/>
        <v>11477</v>
      </c>
      <c r="E69" s="4">
        <f t="shared" si="59"/>
        <v>11402</v>
      </c>
      <c r="F69" s="5">
        <f t="shared" si="59"/>
        <v>11472</v>
      </c>
      <c r="G69" s="5">
        <f t="shared" si="59"/>
        <v>11374</v>
      </c>
      <c r="H69" s="5">
        <f t="shared" si="59"/>
        <v>11597</v>
      </c>
      <c r="I69" s="5">
        <f t="shared" si="59"/>
        <v>10990</v>
      </c>
      <c r="J69" s="4">
        <f t="shared" si="59"/>
        <v>10150</v>
      </c>
      <c r="K69" s="5">
        <f t="shared" si="59"/>
        <v>10300</v>
      </c>
      <c r="L69" s="4">
        <f t="shared" si="59"/>
        <v>10431</v>
      </c>
      <c r="M69" s="4">
        <f t="shared" si="54"/>
        <v>10266</v>
      </c>
    </row>
    <row r="70" spans="1:13" ht="14.25" customHeight="1" x14ac:dyDescent="0.2">
      <c r="A70" s="9" t="s">
        <v>8</v>
      </c>
      <c r="B70" s="5">
        <f t="shared" ref="B70:L70" si="60">B12+B41</f>
        <v>1994</v>
      </c>
      <c r="C70" s="5">
        <f t="shared" si="60"/>
        <v>2121</v>
      </c>
      <c r="D70" s="5">
        <f t="shared" si="60"/>
        <v>2143</v>
      </c>
      <c r="E70" s="5">
        <f t="shared" si="60"/>
        <v>1974</v>
      </c>
      <c r="F70" s="11">
        <f t="shared" si="60"/>
        <v>1938</v>
      </c>
      <c r="G70" s="4">
        <f t="shared" si="60"/>
        <v>2086</v>
      </c>
      <c r="H70" s="4">
        <f t="shared" si="60"/>
        <v>2065</v>
      </c>
      <c r="I70" s="4">
        <f t="shared" si="60"/>
        <v>2812</v>
      </c>
      <c r="J70" s="5">
        <f t="shared" si="60"/>
        <v>2939</v>
      </c>
      <c r="K70" s="4">
        <f t="shared" si="60"/>
        <v>2470</v>
      </c>
      <c r="L70" s="5">
        <f t="shared" si="60"/>
        <v>2283</v>
      </c>
      <c r="M70" s="4">
        <f t="shared" si="54"/>
        <v>2557</v>
      </c>
    </row>
    <row r="71" spans="1:13" ht="14.25" customHeight="1" x14ac:dyDescent="0.2">
      <c r="A71" s="10" t="s">
        <v>7</v>
      </c>
      <c r="B71" s="4"/>
      <c r="C71" s="4"/>
      <c r="D71" s="4"/>
      <c r="E71" s="4"/>
      <c r="F71" s="4"/>
      <c r="G71" s="4"/>
      <c r="H71" s="4"/>
      <c r="I71" s="4"/>
      <c r="J71" s="4"/>
      <c r="K71" s="4"/>
      <c r="L71" s="1"/>
      <c r="M71" s="3"/>
    </row>
    <row r="72" spans="1:13" ht="14.25" customHeight="1" x14ac:dyDescent="0.2">
      <c r="A72" s="9" t="s">
        <v>5</v>
      </c>
      <c r="B72" s="3">
        <f>B64/B$63*100</f>
        <v>0.86154346324216691</v>
      </c>
      <c r="C72" s="3">
        <f t="shared" ref="C72:K72" si="61">C64/C$63*100</f>
        <v>0.87448559670781889</v>
      </c>
      <c r="D72" s="3">
        <f t="shared" si="61"/>
        <v>0.87432968057822336</v>
      </c>
      <c r="E72" s="3">
        <f t="shared" si="61"/>
        <v>0.97733656547000658</v>
      </c>
      <c r="F72" s="3">
        <f t="shared" si="61"/>
        <v>0.98263254113345522</v>
      </c>
      <c r="G72" s="3">
        <f t="shared" si="61"/>
        <v>0.92116058775266652</v>
      </c>
      <c r="H72" s="3">
        <f t="shared" si="61"/>
        <v>0.92226122022253754</v>
      </c>
      <c r="I72" s="3">
        <f t="shared" si="61"/>
        <v>1.0560733613950692</v>
      </c>
      <c r="J72" s="3">
        <f t="shared" si="61"/>
        <v>1.0073901205756515</v>
      </c>
      <c r="K72" s="3">
        <f t="shared" si="61"/>
        <v>1.0052194084670405</v>
      </c>
      <c r="L72" s="3">
        <f t="shared" ref="L72:M72" si="62">L64/L$63*100</f>
        <v>1.0566150848664242</v>
      </c>
      <c r="M72" s="3">
        <f t="shared" si="62"/>
        <v>1.1360294117647058</v>
      </c>
    </row>
    <row r="73" spans="1:13" ht="14.25" customHeight="1" x14ac:dyDescent="0.2">
      <c r="A73" s="9" t="s">
        <v>4</v>
      </c>
      <c r="B73" s="3">
        <f t="shared" ref="B73:K78" si="63">B65/B$63*100</f>
        <v>33.628642256268542</v>
      </c>
      <c r="C73" s="3">
        <f t="shared" si="63"/>
        <v>34.516460905349795</v>
      </c>
      <c r="D73" s="3">
        <f t="shared" si="63"/>
        <v>34.895469029299761</v>
      </c>
      <c r="E73" s="3">
        <f t="shared" si="63"/>
        <v>36.022932779252756</v>
      </c>
      <c r="F73" s="3">
        <f t="shared" si="63"/>
        <v>36.399299207800127</v>
      </c>
      <c r="G73" s="3">
        <f t="shared" si="63"/>
        <v>37.569926157977171</v>
      </c>
      <c r="H73" s="3">
        <f t="shared" si="63"/>
        <v>36.617877679038159</v>
      </c>
      <c r="I73" s="3">
        <f t="shared" si="63"/>
        <v>36.650631389055924</v>
      </c>
      <c r="J73" s="3">
        <f t="shared" si="63"/>
        <v>38.000777907429018</v>
      </c>
      <c r="K73" s="3">
        <f t="shared" si="63"/>
        <v>39.454861782331335</v>
      </c>
      <c r="L73" s="3">
        <f t="shared" ref="L73:M73" si="64">L65/L$63*100</f>
        <v>41.320394169882725</v>
      </c>
      <c r="M73" s="3">
        <f t="shared" si="64"/>
        <v>41.713235294117645</v>
      </c>
    </row>
    <row r="74" spans="1:13" ht="14.25" customHeight="1" x14ac:dyDescent="0.2">
      <c r="A74" s="9" t="s">
        <v>3</v>
      </c>
      <c r="B74" s="3">
        <f t="shared" si="63"/>
        <v>7.6848051367497048</v>
      </c>
      <c r="C74" s="3">
        <f t="shared" si="63"/>
        <v>7.9218106995884776</v>
      </c>
      <c r="D74" s="3">
        <f t="shared" si="63"/>
        <v>8.0321753322452789</v>
      </c>
      <c r="E74" s="3">
        <f t="shared" si="63"/>
        <v>8.4266420408634435</v>
      </c>
      <c r="F74" s="3">
        <f t="shared" si="63"/>
        <v>8.8132236441194394</v>
      </c>
      <c r="G74" s="3">
        <f t="shared" si="63"/>
        <v>8.6372790333407909</v>
      </c>
      <c r="H74" s="3">
        <f t="shared" si="63"/>
        <v>8.7708162198491522</v>
      </c>
      <c r="I74" s="3">
        <f t="shared" si="63"/>
        <v>8.5538184004810578</v>
      </c>
      <c r="J74" s="3">
        <f t="shared" si="63"/>
        <v>8.5842084791909752</v>
      </c>
      <c r="K74" s="3">
        <f t="shared" si="63"/>
        <v>9.035375990721052</v>
      </c>
      <c r="L74" s="3">
        <f t="shared" ref="L74:M74" si="65">L66/L$63*100</f>
        <v>9.1011278054629248</v>
      </c>
      <c r="M74" s="3">
        <f t="shared" si="65"/>
        <v>9.5036764705882355</v>
      </c>
    </row>
    <row r="75" spans="1:13" ht="14.25" customHeight="1" x14ac:dyDescent="0.2">
      <c r="A75" s="9" t="s">
        <v>2</v>
      </c>
      <c r="B75" s="3">
        <f t="shared" si="63"/>
        <v>10.054049660665665</v>
      </c>
      <c r="C75" s="3">
        <f t="shared" si="63"/>
        <v>10.173314339981006</v>
      </c>
      <c r="D75" s="3">
        <f t="shared" si="63"/>
        <v>10.771741664723713</v>
      </c>
      <c r="E75" s="3">
        <f t="shared" si="63"/>
        <v>11.181653776597791</v>
      </c>
      <c r="F75" s="3">
        <f t="shared" si="63"/>
        <v>11.46785496648385</v>
      </c>
      <c r="G75" s="3">
        <f t="shared" si="63"/>
        <v>11.769970910718282</v>
      </c>
      <c r="H75" s="3">
        <f t="shared" si="63"/>
        <v>12.874318572175342</v>
      </c>
      <c r="I75" s="3">
        <f t="shared" si="63"/>
        <v>13.105081178592904</v>
      </c>
      <c r="J75" s="3">
        <f t="shared" si="63"/>
        <v>13.181641384675224</v>
      </c>
      <c r="K75" s="3">
        <f t="shared" si="63"/>
        <v>13.624589213222501</v>
      </c>
      <c r="L75" s="3">
        <f t="shared" ref="L75:M75" si="66">L67/L$63*100</f>
        <v>13.934579789426355</v>
      </c>
      <c r="M75" s="3">
        <f t="shared" si="66"/>
        <v>14.066176470588236</v>
      </c>
    </row>
    <row r="76" spans="1:13" ht="14.25" customHeight="1" x14ac:dyDescent="0.2">
      <c r="A76" s="9" t="s">
        <v>1</v>
      </c>
      <c r="B76" s="3">
        <f t="shared" si="63"/>
        <v>0.33323850936725324</v>
      </c>
      <c r="C76" s="3">
        <f t="shared" si="63"/>
        <v>0.30072807850585626</v>
      </c>
      <c r="D76" s="3">
        <f t="shared" si="63"/>
        <v>0.25647003963627885</v>
      </c>
      <c r="E76" s="3">
        <f t="shared" si="63"/>
        <v>0.27319250452114358</v>
      </c>
      <c r="F76" s="3">
        <f t="shared" si="63"/>
        <v>0.31230956733698967</v>
      </c>
      <c r="G76" s="3">
        <f t="shared" si="63"/>
        <v>0.28716342209293649</v>
      </c>
      <c r="H76" s="3">
        <f t="shared" si="63"/>
        <v>0.29870808752146966</v>
      </c>
      <c r="I76" s="3">
        <f t="shared" si="63"/>
        <v>0.26683704149128085</v>
      </c>
      <c r="J76" s="3">
        <f t="shared" si="63"/>
        <v>0.28393621159082066</v>
      </c>
      <c r="K76" s="3">
        <f t="shared" si="63"/>
        <v>0.28223468006959213</v>
      </c>
      <c r="L76" s="3">
        <f t="shared" ref="L76:M76" si="67">L68/L$63*100</f>
        <v>0.22855858218741804</v>
      </c>
      <c r="M76" s="3">
        <f t="shared" si="67"/>
        <v>0.17279411764705882</v>
      </c>
    </row>
    <row r="77" spans="1:13" ht="14.25" customHeight="1" x14ac:dyDescent="0.2">
      <c r="A77" s="9" t="s">
        <v>0</v>
      </c>
      <c r="B77" s="3">
        <f t="shared" si="63"/>
        <v>45.560206445320439</v>
      </c>
      <c r="C77" s="3">
        <f t="shared" si="63"/>
        <v>45.045900601456154</v>
      </c>
      <c r="D77" s="3">
        <f t="shared" si="63"/>
        <v>44.598585528872306</v>
      </c>
      <c r="E77" s="3">
        <f t="shared" si="63"/>
        <v>43.872407557043367</v>
      </c>
      <c r="F77" s="3">
        <f t="shared" si="63"/>
        <v>43.692870201096888</v>
      </c>
      <c r="G77" s="3">
        <f t="shared" si="63"/>
        <v>42.418139777728051</v>
      </c>
      <c r="H77" s="3">
        <f t="shared" si="63"/>
        <v>43.301471137331042</v>
      </c>
      <c r="I77" s="3">
        <f t="shared" si="63"/>
        <v>41.303367408298257</v>
      </c>
      <c r="J77" s="3">
        <f t="shared" si="63"/>
        <v>39.478802022559314</v>
      </c>
      <c r="K77" s="3">
        <f t="shared" si="63"/>
        <v>39.822153489271216</v>
      </c>
      <c r="L77" s="3">
        <f t="shared" ref="L77:M77" si="68">L69/L$63*100</f>
        <v>39.083517554048484</v>
      </c>
      <c r="M77" s="3">
        <f t="shared" si="68"/>
        <v>37.742647058823529</v>
      </c>
    </row>
    <row r="78" spans="1:13" ht="14.25" customHeight="1" x14ac:dyDescent="0.2">
      <c r="A78" s="9" t="s">
        <v>8</v>
      </c>
      <c r="B78" s="3">
        <f t="shared" si="63"/>
        <v>8.1033852155890589</v>
      </c>
      <c r="C78" s="3">
        <f t="shared" si="63"/>
        <v>8.3926875593542256</v>
      </c>
      <c r="D78" s="3">
        <f t="shared" si="63"/>
        <v>8.3275044687961461</v>
      </c>
      <c r="E78" s="3">
        <f t="shared" si="63"/>
        <v>7.5955211820385546</v>
      </c>
      <c r="F78" s="3">
        <f t="shared" si="63"/>
        <v>7.3811700182815354</v>
      </c>
      <c r="G78" s="3">
        <f t="shared" si="63"/>
        <v>7.7795181621540994</v>
      </c>
      <c r="H78" s="3">
        <f t="shared" si="63"/>
        <v>7.7104025091479356</v>
      </c>
      <c r="I78" s="3">
        <f t="shared" si="63"/>
        <v>10.568250150330728</v>
      </c>
      <c r="J78" s="3">
        <f t="shared" si="63"/>
        <v>11.431349669389343</v>
      </c>
      <c r="K78" s="3">
        <f t="shared" si="63"/>
        <v>9.5495843804368832</v>
      </c>
      <c r="L78" s="3">
        <f t="shared" ref="L78:M78" si="69">L70/L$63*100</f>
        <v>8.5540859530143507</v>
      </c>
      <c r="M78" s="3">
        <f t="shared" si="69"/>
        <v>9.4007352941176467</v>
      </c>
    </row>
    <row r="79" spans="1:13" ht="14.25" customHeight="1" x14ac:dyDescent="0.2">
      <c r="A79" s="10" t="s">
        <v>6</v>
      </c>
      <c r="B79" s="4"/>
      <c r="C79" s="4"/>
      <c r="D79" s="4"/>
      <c r="E79" s="4"/>
      <c r="F79" s="4"/>
      <c r="G79" s="4"/>
      <c r="H79" s="4"/>
      <c r="I79" s="4"/>
      <c r="J79" s="4"/>
      <c r="K79" s="4"/>
      <c r="L79" s="4"/>
      <c r="M79" s="3"/>
    </row>
    <row r="80" spans="1:13" ht="14.25" customHeight="1" x14ac:dyDescent="0.2">
      <c r="A80" s="9" t="s">
        <v>5</v>
      </c>
      <c r="B80" s="3">
        <f>B64/(B$63-B$70)*100</f>
        <v>0.93751381948436741</v>
      </c>
      <c r="C80" s="3">
        <f t="shared" ref="C80:K80" si="70">C64/(C$63-C$70)*100</f>
        <v>0.95460239298518423</v>
      </c>
      <c r="D80" s="3">
        <f t="shared" si="70"/>
        <v>0.95375355008265861</v>
      </c>
      <c r="E80" s="3">
        <f t="shared" si="70"/>
        <v>1.0576722881532374</v>
      </c>
      <c r="F80" s="3">
        <f t="shared" si="70"/>
        <v>1.0609425117197138</v>
      </c>
      <c r="G80" s="3">
        <f t="shared" si="70"/>
        <v>0.9988676803623423</v>
      </c>
      <c r="H80" s="3">
        <f t="shared" si="70"/>
        <v>0.99931221426548533</v>
      </c>
      <c r="I80" s="3">
        <f t="shared" si="70"/>
        <v>1.1808707345772398</v>
      </c>
      <c r="J80" s="3">
        <f t="shared" si="70"/>
        <v>1.1374116200430373</v>
      </c>
      <c r="K80" s="3">
        <f t="shared" si="70"/>
        <v>1.1113485787561443</v>
      </c>
      <c r="L80" s="3">
        <f t="shared" ref="L80:M80" si="71">L64/(L$63-L$70)*100</f>
        <v>1.1554535769892649</v>
      </c>
      <c r="M80" s="3">
        <f t="shared" si="71"/>
        <v>1.2539057744592785</v>
      </c>
    </row>
    <row r="81" spans="1:13" ht="14.25" customHeight="1" x14ac:dyDescent="0.2">
      <c r="A81" s="9" t="s">
        <v>4</v>
      </c>
      <c r="B81" s="3">
        <f t="shared" ref="B81:K85" si="72">B65/(B$63-B$70)*100</f>
        <v>36.593994604873302</v>
      </c>
      <c r="C81" s="3">
        <f t="shared" si="72"/>
        <v>37.678717981944629</v>
      </c>
      <c r="D81" s="3">
        <f t="shared" si="72"/>
        <v>38.065363909965669</v>
      </c>
      <c r="E81" s="3">
        <f t="shared" si="72"/>
        <v>38.983968353112637</v>
      </c>
      <c r="F81" s="3">
        <f t="shared" si="72"/>
        <v>39.300106916687227</v>
      </c>
      <c r="G81" s="3">
        <f t="shared" si="72"/>
        <v>40.739242963442251</v>
      </c>
      <c r="H81" s="3">
        <f t="shared" si="72"/>
        <v>39.677145284621915</v>
      </c>
      <c r="I81" s="3">
        <f t="shared" si="72"/>
        <v>40.981677592872749</v>
      </c>
      <c r="J81" s="3">
        <f t="shared" si="72"/>
        <v>42.905449914364766</v>
      </c>
      <c r="K81" s="3">
        <f t="shared" si="72"/>
        <v>43.620431716178672</v>
      </c>
      <c r="L81" s="3">
        <f t="shared" ref="L81:M81" si="73">L65/(L$63-L$70)*100</f>
        <v>45.185610095878062</v>
      </c>
      <c r="M81" s="3">
        <f t="shared" si="73"/>
        <v>46.04147222334943</v>
      </c>
    </row>
    <row r="82" spans="1:13" ht="14.25" customHeight="1" x14ac:dyDescent="0.2">
      <c r="A82" s="9" t="s">
        <v>3</v>
      </c>
      <c r="B82" s="3">
        <f t="shared" si="72"/>
        <v>8.3624463804006535</v>
      </c>
      <c r="C82" s="3">
        <f t="shared" si="72"/>
        <v>8.6475746188069635</v>
      </c>
      <c r="D82" s="3">
        <f t="shared" si="72"/>
        <v>8.7618159467593575</v>
      </c>
      <c r="E82" s="3">
        <f t="shared" si="72"/>
        <v>9.1193004372267339</v>
      </c>
      <c r="F82" s="3">
        <f t="shared" si="72"/>
        <v>9.5155851632535562</v>
      </c>
      <c r="G82" s="3">
        <f t="shared" si="72"/>
        <v>9.3659010029116789</v>
      </c>
      <c r="H82" s="3">
        <f t="shared" si="72"/>
        <v>9.5035805316179154</v>
      </c>
      <c r="I82" s="3">
        <f t="shared" si="72"/>
        <v>9.5646327113800638</v>
      </c>
      <c r="J82" s="3">
        <f t="shared" si="72"/>
        <v>9.6921522989767688</v>
      </c>
      <c r="K82" s="3">
        <f t="shared" si="72"/>
        <v>9.9893139559734987</v>
      </c>
      <c r="L82" s="3">
        <f t="shared" ref="L82:M82" si="74">L66/(L$63-L$70)*100</f>
        <v>9.9524707039252647</v>
      </c>
      <c r="M82" s="3">
        <f t="shared" si="74"/>
        <v>10.489794262062249</v>
      </c>
    </row>
    <row r="83" spans="1:13" ht="14.25" customHeight="1" x14ac:dyDescent="0.2">
      <c r="A83" s="9" t="s">
        <v>2</v>
      </c>
      <c r="B83" s="3">
        <f t="shared" si="72"/>
        <v>10.940609383982665</v>
      </c>
      <c r="C83" s="3">
        <f t="shared" si="72"/>
        <v>11.105351820655695</v>
      </c>
      <c r="D83" s="3">
        <f t="shared" si="72"/>
        <v>11.750243737018353</v>
      </c>
      <c r="E83" s="3">
        <f t="shared" si="72"/>
        <v>12.100770351863419</v>
      </c>
      <c r="F83" s="3">
        <f t="shared" si="72"/>
        <v>12.381774817007978</v>
      </c>
      <c r="G83" s="3">
        <f t="shared" si="72"/>
        <v>12.762859915884828</v>
      </c>
      <c r="H83" s="3">
        <f t="shared" si="72"/>
        <v>13.949913015333577</v>
      </c>
      <c r="I83" s="3">
        <f t="shared" si="72"/>
        <v>14.653723314842832</v>
      </c>
      <c r="J83" s="3">
        <f t="shared" si="72"/>
        <v>14.882965175003292</v>
      </c>
      <c r="K83" s="3">
        <f t="shared" si="72"/>
        <v>15.063047659756359</v>
      </c>
      <c r="L83" s="3">
        <f t="shared" ref="L83:M83" si="75">L67/(L$63-L$70)*100</f>
        <v>15.238056215684667</v>
      </c>
      <c r="M83" s="3">
        <f t="shared" si="75"/>
        <v>15.525707097350161</v>
      </c>
    </row>
    <row r="84" spans="1:13" ht="14.25" customHeight="1" x14ac:dyDescent="0.2">
      <c r="A84" s="9" t="s">
        <v>1</v>
      </c>
      <c r="B84" s="3">
        <f t="shared" si="72"/>
        <v>0.3626232698005572</v>
      </c>
      <c r="C84" s="3">
        <f t="shared" si="72"/>
        <v>0.32827955595870589</v>
      </c>
      <c r="D84" s="3">
        <f t="shared" si="72"/>
        <v>0.2797677080242465</v>
      </c>
      <c r="E84" s="3">
        <f t="shared" si="72"/>
        <v>0.29564855298771597</v>
      </c>
      <c r="F84" s="3">
        <f t="shared" si="72"/>
        <v>0.33719878279463772</v>
      </c>
      <c r="G84" s="3">
        <f t="shared" si="72"/>
        <v>0.31138790035587188</v>
      </c>
      <c r="H84" s="3">
        <f t="shared" si="72"/>
        <v>0.32366387506574418</v>
      </c>
      <c r="I84" s="3">
        <f t="shared" si="72"/>
        <v>0.29836947386115309</v>
      </c>
      <c r="J84" s="3">
        <f t="shared" si="72"/>
        <v>0.32058319792718809</v>
      </c>
      <c r="K84" s="3">
        <f t="shared" si="72"/>
        <v>0.31203248557384056</v>
      </c>
      <c r="L84" s="3">
        <f t="shared" ref="L84:M84" si="76">L68/(L$63-L$70)*100</f>
        <v>0.24993853970335164</v>
      </c>
      <c r="M84" s="3">
        <f t="shared" si="76"/>
        <v>0.19072353203749545</v>
      </c>
    </row>
    <row r="85" spans="1:13" ht="14.25" customHeight="1" x14ac:dyDescent="0.2">
      <c r="A85" s="9" t="s">
        <v>0</v>
      </c>
      <c r="B85" s="3">
        <f t="shared" si="72"/>
        <v>49.577676557732275</v>
      </c>
      <c r="C85" s="3">
        <f t="shared" si="72"/>
        <v>49.172821908340893</v>
      </c>
      <c r="D85" s="3">
        <f t="shared" si="72"/>
        <v>48.649908863549655</v>
      </c>
      <c r="E85" s="3">
        <f t="shared" si="72"/>
        <v>47.478659171351239</v>
      </c>
      <c r="F85" s="3">
        <f t="shared" si="72"/>
        <v>47.174932149025409</v>
      </c>
      <c r="G85" s="3">
        <f t="shared" si="72"/>
        <v>45.996441281138786</v>
      </c>
      <c r="H85" s="3">
        <f t="shared" si="72"/>
        <v>46.919124489217943</v>
      </c>
      <c r="I85" s="3">
        <f t="shared" si="72"/>
        <v>46.184232644141872</v>
      </c>
      <c r="J85" s="3">
        <f t="shared" si="72"/>
        <v>44.574239163848759</v>
      </c>
      <c r="K85" s="3">
        <f t="shared" si="72"/>
        <v>44.026501389185725</v>
      </c>
      <c r="L85" s="3">
        <f t="shared" ref="L85:M85" si="77">L69/(L$63-L$70)*100</f>
        <v>42.739490289273128</v>
      </c>
      <c r="M85" s="3">
        <f t="shared" si="77"/>
        <v>41.658888933977195</v>
      </c>
    </row>
    <row r="86" spans="1:13" ht="93" customHeight="1" x14ac:dyDescent="0.25">
      <c r="A86" s="21" t="s">
        <v>14</v>
      </c>
      <c r="B86" s="22"/>
      <c r="C86" s="22"/>
      <c r="D86" s="22"/>
      <c r="E86" s="22"/>
      <c r="F86" s="22"/>
      <c r="G86" s="22"/>
      <c r="H86" s="22"/>
      <c r="I86" s="22"/>
      <c r="J86" s="22"/>
      <c r="K86" s="22"/>
      <c r="L86" s="22"/>
      <c r="M86" s="22"/>
    </row>
  </sheetData>
  <mergeCells count="9">
    <mergeCell ref="A3:M3"/>
    <mergeCell ref="A1:M1"/>
    <mergeCell ref="A30:M30"/>
    <mergeCell ref="A28:M28"/>
    <mergeCell ref="A59:M59"/>
    <mergeCell ref="A61:M61"/>
    <mergeCell ref="A32:M32"/>
    <mergeCell ref="A57:M57"/>
    <mergeCell ref="A86:M86"/>
  </mergeCells>
  <phoneticPr fontId="13" type="noConversion"/>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September 17, 2025&amp;R&amp;"Arial,Regular"&amp;9Page &amp;P of &amp;N</oddFooter>
  </headerFooter>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Robert Miller</cp:lastModifiedBy>
  <cp:lastPrinted>2025-10-16T13:50:18Z</cp:lastPrinted>
  <dcterms:created xsi:type="dcterms:W3CDTF">2017-02-07T23:51:53Z</dcterms:created>
  <dcterms:modified xsi:type="dcterms:W3CDTF">2025-10-16T13:50:23Z</dcterms:modified>
</cp:coreProperties>
</file>